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19440" windowHeight="15600" tabRatio="500"/>
  </bookViews>
  <sheets>
    <sheet name="расходы" sheetId="1" r:id="rId1"/>
  </sheets>
  <definedNames>
    <definedName name="_xlnm.Print_Area" localSheetId="0">расходы!$A$1:$J$16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4" i="1"/>
  <c r="H10"/>
  <c r="I10"/>
  <c r="I6"/>
  <c r="H6"/>
  <c r="G6"/>
  <c r="E16"/>
  <c r="D16"/>
  <c r="C16"/>
  <c r="H15"/>
  <c r="I15"/>
  <c r="I16" l="1"/>
  <c r="G15"/>
  <c r="F16"/>
  <c r="I13" l="1"/>
  <c r="I11"/>
  <c r="G12"/>
  <c r="H12"/>
  <c r="H11"/>
  <c r="H9"/>
  <c r="I8"/>
  <c r="H16" l="1"/>
  <c r="I9"/>
  <c r="G7"/>
  <c r="I7"/>
  <c r="I12"/>
  <c r="G11"/>
  <c r="H8"/>
  <c r="H13"/>
  <c r="H7"/>
  <c r="G14"/>
  <c r="H14"/>
  <c r="G8"/>
  <c r="G10"/>
  <c r="G13"/>
  <c r="G9"/>
  <c r="G16" l="1"/>
</calcChain>
</file>

<file path=xl/sharedStrings.xml><?xml version="1.0" encoding="utf-8"?>
<sst xmlns="http://schemas.openxmlformats.org/spreadsheetml/2006/main" count="40" uniqueCount="40">
  <si>
    <t>Наименование</t>
  </si>
  <si>
    <t>КЦСР</t>
  </si>
  <si>
    <t>Отклонение фактического исполнения от окончательной редакции решения о бюджете (руб.)</t>
  </si>
  <si>
    <t>Отклонение фактического исполнения от первоночальной редакции решения о бюджете (руб.)</t>
  </si>
  <si>
    <t>% отклонений (+ рост; - снижение)</t>
  </si>
  <si>
    <t>Пояснения исполнения причин отклонения на 10% и более от первоночального решения</t>
  </si>
  <si>
    <t>7=5-4</t>
  </si>
  <si>
    <t>8=5-3</t>
  </si>
  <si>
    <t>9=(8/3)*100</t>
  </si>
  <si>
    <t>0100000000</t>
  </si>
  <si>
    <t>0200000000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</si>
  <si>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</si>
  <si>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</si>
  <si>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</si>
  <si>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</si>
  <si>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</si>
  <si>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</si>
  <si>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</si>
  <si>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t>Муниципальная программа «Развитие образования, молодежной политики и физической культуры и спорта в МО Печорский муниципальный округ на 2024-2027 гг.</t>
  </si>
  <si>
    <t>Утверждено в первоначальной редакции (решение от 26.12.2023 № 58)</t>
  </si>
  <si>
    <t>Утверждено в окончательной редакции (решение от 26.12.2024 № 141)</t>
  </si>
  <si>
    <t>Фактическое исполнение за 2024 год</t>
  </si>
  <si>
    <t>Фактическое исполнение за 2023 год</t>
  </si>
  <si>
    <t>Муниципальная программа «Развитие культуры в МО Печорский муниципальный округ на 2024-2026 гг.</t>
  </si>
  <si>
    <t>Муниципальная программа «Содействие экономическому развитию и инвестиционной привлекательности МО Печорский муниципальный округ на 2024-2026 гг.</t>
  </si>
  <si>
    <t>Муниципальная программа «Обеспечение безопасности граждан на территории МО Печорский муниципальный округ на 2024-2026 гг.</t>
  </si>
  <si>
    <t>Муниципальная программа «Комплексное развитие систем коммунальной инфраструктуры и благоустройства МО Печорский муниципальный округ на 2024-2026гг.</t>
  </si>
  <si>
    <t>Муниципальная программа «Развитие транспортного обслуживания населения на территории МО Печорский муниципальный округ на 2024-2026гг.</t>
  </si>
  <si>
    <t>Муниципальная программа «Управление и обеспечение деятельности Администрации Печорского муниципального округа, создание условий для эффективного управления муниципальными финансами и муниципальным долгом МО Печорский муниципальный округ на 2024-2026гг.</t>
  </si>
  <si>
    <t>Муниципальная программа «Формирование современной городской среды МО Печорский муниципальный округ на 2024-2026гг.»</t>
  </si>
  <si>
    <t>Муниципальная программа «Общественное здоровье населения МО Печорский муниципальный округ на 2024-2026гг.</t>
  </si>
  <si>
    <t>Муниципальная программа «Комплексное развитие сельских территорий МО Печорский муниципальный округ на 2024-2026гг.</t>
  </si>
  <si>
    <t>1000000000</t>
  </si>
  <si>
    <t>Расходы произведены по фактической потребности</t>
  </si>
  <si>
    <t>Увеличение "Субсидии на гос. поддержку отрасли культура в рамках федеральной программы "Культурная среда" в размере 19 891,9 тыс.рублей и софинансирование  200,9 тыс. руб. на ремонт ДШИ</t>
  </si>
  <si>
    <t>Уменьшение "Субсидии на подготовку проектов межевания земельных участков на проведение кадастровых работ" в размере 5415,9 тыс.рублей.                                                                                          Уменьшение "Субвенции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области" на 113 тыс.руб.</t>
  </si>
  <si>
    <r>
      <rPr>
        <sz val="8"/>
        <rFont val="Times New Roman Cyr"/>
        <charset val="204"/>
      </rPr>
      <t>Увеличение "Субсидии на развитие институтов территориального общественного самоуправления и поддержку проектов местных инициатив" в размере 4179,8 тыс.рублей</t>
    </r>
    <r>
      <rPr>
        <sz val="8"/>
        <color rgb="FFFF0000"/>
        <rFont val="Times New Roman Cyr"/>
        <charset val="204"/>
      </rPr>
      <t xml:space="preserve"> </t>
    </r>
    <r>
      <rPr>
        <sz val="8"/>
        <rFont val="Times New Roman Cyr"/>
        <charset val="204"/>
      </rPr>
      <t>и софинансирование  283,7 тыс. руб. на проекты по ТОСам                                                                                        Увеличение "Субсидии на строительство, реконструкцию, капитальный ремонт и техническое перевооружение объектов коммунальной инфраструктуры" в размере 3095,0 тыс.рублей и софинансирование  420,1 тыс. руб.                                                                                                                           Расходы произведены по фактической потребности                                                                     Увеличение "дотации на сбалансированность" в размере 17000,0 тыс.рублей и софинансирование  343,0 тыс. руб. на оплату выполненных в 2021-2023 годах работ по разработке проектно-сметной документации на строительство объектов коммунальной инфраструктуры                                                                                                     Увеличение "дотации на сбалансированность" в размере 4 303,5,0 тыс.рублей и софинансирование  4 303,5 тыс. руб. на проведение работ по замене сетей водоснабжения ул. Гагарина и ул. Рижская, а также замены наружных дворовых сетей канализации по ул. Свободы, д.19,21,23 и 25                                                                                                                             Увеличение "дотации на сбалансированность" в размере 2 632,7 тыс.рублей на приобретение и доставку трех дымовых труб в котельные №12 в д.Лавры, №13 в д. Киршино, №15 в д.Луки</t>
    </r>
  </si>
  <si>
    <t>Расходы произведены по фактической потребности                                                            Увеличение "Субсидии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области" в размере 55548,1 тыс. руб. и софинансирования 795,1 тыс. руб.                                                                                           Увеличение "Субсидии муниципальным образованиям на приобретение дорожной техники" в размере 21869,1 тыс. руб. и софинансирования 220,9 тыс. руб.                                                  Увеличение "Иные межбюджетные трансферты на финансовое обеспечение дорожной деятельности в рамках реализации национального проекта «Безопасные и качественные автомобильные дороги» за счет средств областного бюджета" в размере 4451,9 тыс. руб.   Увеличение "Иные межбюджетные трансферты местным бюджетам из областного бюджета на 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обратно" в размере                                                                                                                                                                         2441,8 тыс. руб.  и софинансирование 24,7 тыс. руб.</t>
  </si>
  <si>
    <t>Расходы произведены по фактической потребности                                                                 Увеличение "Субсидии на создание комфортной городской среды в малых городах и исторических поселениях-победителях Всероссийского конкурса лучших проектах создания комфортной городской среды" в размере 65 803,5 тыс.рублей и софинансирование  66,5 тыс. руб. на ремонт проект в Изборске</t>
  </si>
  <si>
    <t xml:space="preserve">Сведения о расходах бюджета Печорского муниципального округа по муниципальным программам за 2024 год 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</si>
</sst>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#,##0.0"/>
    <numFmt numFmtId="166" formatCode="0.0"/>
  </numFmts>
  <fonts count="16">
    <font>
      <sz val="10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charset val="204"/>
    </font>
    <font>
      <sz val="11"/>
      <color rgb="FF000000"/>
      <name val="Calibri"/>
      <family val="2"/>
      <charset val="204"/>
    </font>
    <font>
      <b/>
      <sz val="14"/>
      <name val="Times New Roman Cyr"/>
      <family val="1"/>
      <charset val="204"/>
    </font>
    <font>
      <sz val="8"/>
      <name val="Times New Roman Cyr"/>
      <family val="1"/>
      <charset val="204"/>
    </font>
    <font>
      <sz val="8"/>
      <name val="Times New Roman"/>
      <family val="1"/>
      <charset val="204"/>
    </font>
    <font>
      <i/>
      <sz val="8"/>
      <name val="Times New Roman Cyr"/>
      <charset val="204"/>
    </font>
    <font>
      <sz val="8"/>
      <color rgb="FFFF0000"/>
      <name val="Times New Roman"/>
      <family val="1"/>
      <charset val="204"/>
    </font>
    <font>
      <sz val="8"/>
      <color rgb="FFFF0000"/>
      <name val="Times New Roman Cyr"/>
      <charset val="204"/>
    </font>
    <font>
      <b/>
      <sz val="8"/>
      <name val="Times New Roman"/>
      <family val="1"/>
      <charset val="204"/>
    </font>
    <font>
      <b/>
      <sz val="8"/>
      <name val="Times New Roman Cyr"/>
      <family val="1"/>
      <charset val="204"/>
    </font>
    <font>
      <sz val="10"/>
      <color rgb="FF000000"/>
      <name val="Arial Cyr"/>
    </font>
    <font>
      <sz val="9"/>
      <color rgb="FF000000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12" fillId="0" borderId="2">
      <alignment horizontal="center" vertical="center" wrapText="1"/>
    </xf>
    <xf numFmtId="0" fontId="13" fillId="0" borderId="2">
      <alignment horizontal="center" vertical="center" wrapText="1"/>
    </xf>
  </cellStyleXfs>
  <cellXfs count="34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vertical="top" wrapText="1"/>
    </xf>
    <xf numFmtId="0" fontId="4" fillId="0" borderId="0" xfId="0" applyFont="1"/>
    <xf numFmtId="4" fontId="1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164" fontId="9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164" fontId="11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49" fontId="6" fillId="0" borderId="1" xfId="0" applyNumberFormat="1" applyFont="1" applyBorder="1" applyAlignment="1">
      <alignment horizontal="center" vertical="top" wrapText="1"/>
    </xf>
    <xf numFmtId="0" fontId="14" fillId="0" borderId="2" xfId="2" applyNumberFormat="1" applyFont="1" applyAlignment="1" applyProtection="1">
      <alignment horizontal="center" vertical="center" wrapText="1"/>
    </xf>
    <xf numFmtId="0" fontId="14" fillId="0" borderId="2" xfId="2" applyFont="1" applyAlignment="1">
      <alignment horizontal="center" vertical="center" wrapText="1"/>
    </xf>
    <xf numFmtId="0" fontId="14" fillId="0" borderId="2" xfId="3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165" fontId="6" fillId="0" borderId="1" xfId="0" applyNumberFormat="1" applyFont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top" wrapText="1"/>
    </xf>
    <xf numFmtId="166" fontId="6" fillId="0" borderId="2" xfId="0" applyNumberFormat="1" applyFont="1" applyBorder="1" applyAlignment="1">
      <alignment horizontal="center" vertical="top"/>
    </xf>
    <xf numFmtId="164" fontId="15" fillId="0" borderId="1" xfId="0" applyNumberFormat="1" applyFont="1" applyBorder="1" applyAlignment="1">
      <alignment horizontal="left" vertical="top" wrapText="1"/>
    </xf>
    <xf numFmtId="166" fontId="10" fillId="0" borderId="2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wrapText="1"/>
    </xf>
    <xf numFmtId="164" fontId="9" fillId="0" borderId="0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</cellXfs>
  <cellStyles count="4">
    <cellStyle name="Excel Built-in Normal" xfId="1"/>
    <cellStyle name="xl22" xfId="2"/>
    <cellStyle name="xl26" xfId="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8"/>
  <sheetViews>
    <sheetView tabSelected="1" view="pageBreakPreview" zoomScaleNormal="100" zoomScaleSheetLayoutView="100" workbookViewId="0">
      <pane xSplit="1" ySplit="4" topLeftCell="F5" activePane="bottomRight" state="frozen"/>
      <selection pane="topRight" activeCell="B1" sqref="B1"/>
      <selection pane="bottomLeft" activeCell="A29" sqref="A29"/>
      <selection pane="bottomRight" activeCell="A6" sqref="A6"/>
    </sheetView>
  </sheetViews>
  <sheetFormatPr defaultColWidth="9.33203125" defaultRowHeight="18.75"/>
  <cols>
    <col min="1" max="1" width="46.6640625" style="1" customWidth="1"/>
    <col min="2" max="2" width="12.5" style="16" customWidth="1"/>
    <col min="3" max="3" width="19.6640625" style="2" customWidth="1"/>
    <col min="4" max="4" width="16" style="22" customWidth="1"/>
    <col min="5" max="5" width="14.5" style="16" customWidth="1"/>
    <col min="6" max="6" width="16.33203125" style="22" customWidth="1"/>
    <col min="7" max="8" width="18" style="1" customWidth="1"/>
    <col min="9" max="9" width="14.5" style="1" customWidth="1"/>
    <col min="10" max="10" width="80.33203125" style="1" customWidth="1"/>
    <col min="11" max="15" width="9.33203125" style="1"/>
    <col min="16" max="16" width="23.6640625" style="1" customWidth="1"/>
    <col min="17" max="16384" width="9.33203125" style="1"/>
  </cols>
  <sheetData>
    <row r="1" spans="1:18" ht="8.25" customHeight="1"/>
    <row r="2" spans="1:18" ht="24.75" customHeight="1">
      <c r="A2" s="31" t="s">
        <v>39</v>
      </c>
      <c r="B2" s="31"/>
      <c r="C2" s="31"/>
      <c r="D2" s="31"/>
      <c r="E2" s="31"/>
      <c r="F2" s="31"/>
      <c r="G2" s="31"/>
      <c r="H2" s="31"/>
      <c r="I2" s="31"/>
      <c r="J2" s="31"/>
    </row>
    <row r="3" spans="1:18" ht="12.75" customHeight="1"/>
    <row r="4" spans="1:18" s="3" customFormat="1" ht="81" customHeight="1">
      <c r="A4" s="6" t="s">
        <v>0</v>
      </c>
      <c r="B4" s="6" t="s">
        <v>1</v>
      </c>
      <c r="C4" s="18" t="s">
        <v>19</v>
      </c>
      <c r="D4" s="18" t="s">
        <v>20</v>
      </c>
      <c r="E4" s="19" t="s">
        <v>21</v>
      </c>
      <c r="F4" s="20" t="s">
        <v>22</v>
      </c>
      <c r="G4" s="21" t="s">
        <v>2</v>
      </c>
      <c r="H4" s="8" t="s">
        <v>3</v>
      </c>
      <c r="I4" s="8" t="s">
        <v>4</v>
      </c>
      <c r="J4" s="9" t="s">
        <v>5</v>
      </c>
    </row>
    <row r="5" spans="1:18" s="3" customFormat="1" ht="25.5" customHeight="1">
      <c r="A5" s="6">
        <v>2</v>
      </c>
      <c r="B5" s="6"/>
      <c r="C5" s="7">
        <v>3</v>
      </c>
      <c r="D5" s="7">
        <v>4</v>
      </c>
      <c r="E5" s="6">
        <v>5</v>
      </c>
      <c r="F5" s="6">
        <v>6</v>
      </c>
      <c r="G5" s="8" t="s">
        <v>6</v>
      </c>
      <c r="H5" s="8" t="s">
        <v>7</v>
      </c>
      <c r="I5" s="8" t="s">
        <v>8</v>
      </c>
      <c r="J5" s="6">
        <v>10</v>
      </c>
    </row>
    <row r="6" spans="1:18" ht="44.25" customHeight="1">
      <c r="A6" s="10" t="s">
        <v>18</v>
      </c>
      <c r="B6" s="17" t="s">
        <v>9</v>
      </c>
      <c r="C6" s="26">
        <v>391596.3</v>
      </c>
      <c r="D6" s="26">
        <v>373548.6</v>
      </c>
      <c r="E6" s="26">
        <v>369966.7</v>
      </c>
      <c r="F6" s="23">
        <v>802384.3</v>
      </c>
      <c r="G6" s="25">
        <f>E6-D6</f>
        <v>-3581.8999999999651</v>
      </c>
      <c r="H6" s="25">
        <f>E6-C6</f>
        <v>-21629.599999999977</v>
      </c>
      <c r="I6" s="28">
        <f>SUM(E6-C6)/C6*100</f>
        <v>-5.5234434033212212</v>
      </c>
      <c r="J6" s="11"/>
      <c r="K6" s="32"/>
      <c r="L6" s="32"/>
      <c r="M6" s="32"/>
      <c r="N6" s="32"/>
      <c r="O6" s="32"/>
      <c r="P6" s="32"/>
      <c r="Q6" s="32"/>
      <c r="R6" s="32"/>
    </row>
    <row r="7" spans="1:18" ht="36.75" customHeight="1">
      <c r="A7" s="10" t="s">
        <v>23</v>
      </c>
      <c r="B7" s="17" t="s">
        <v>10</v>
      </c>
      <c r="C7" s="26">
        <v>69482.399999999994</v>
      </c>
      <c r="D7" s="26">
        <v>95249.5</v>
      </c>
      <c r="E7" s="26">
        <v>94000.8</v>
      </c>
      <c r="F7" s="23">
        <v>70554.5</v>
      </c>
      <c r="G7" s="26">
        <f t="shared" ref="G7:G16" si="0">E7-D7</f>
        <v>-1248.6999999999971</v>
      </c>
      <c r="H7" s="26">
        <f t="shared" ref="H7:H16" si="1">E7-C7</f>
        <v>24518.400000000009</v>
      </c>
      <c r="I7" s="28">
        <f t="shared" ref="I7:I15" si="2">SUM(E7-C7)/C7*100</f>
        <v>35.287209422817881</v>
      </c>
      <c r="J7" s="29" t="s">
        <v>34</v>
      </c>
    </row>
    <row r="8" spans="1:18" ht="46.5" customHeight="1">
      <c r="A8" s="10" t="s">
        <v>24</v>
      </c>
      <c r="B8" s="17" t="s">
        <v>11</v>
      </c>
      <c r="C8" s="26">
        <v>3228</v>
      </c>
      <c r="D8" s="26">
        <v>3446.5</v>
      </c>
      <c r="E8" s="26">
        <v>3446.5</v>
      </c>
      <c r="F8" s="23">
        <v>14137.9</v>
      </c>
      <c r="G8" s="26">
        <f t="shared" si="0"/>
        <v>0</v>
      </c>
      <c r="H8" s="26">
        <f t="shared" si="1"/>
        <v>218.5</v>
      </c>
      <c r="I8" s="28">
        <f t="shared" si="2"/>
        <v>6.7688971499380424</v>
      </c>
      <c r="J8" s="11"/>
    </row>
    <row r="9" spans="1:18" ht="35.25" customHeight="1">
      <c r="A9" s="10" t="s">
        <v>25</v>
      </c>
      <c r="B9" s="17" t="s">
        <v>12</v>
      </c>
      <c r="C9" s="26">
        <v>2918.6</v>
      </c>
      <c r="D9" s="26">
        <v>3375.1</v>
      </c>
      <c r="E9" s="26">
        <v>3068.9</v>
      </c>
      <c r="F9" s="23">
        <v>3030.3</v>
      </c>
      <c r="G9" s="26">
        <f t="shared" si="0"/>
        <v>-306.19999999999982</v>
      </c>
      <c r="H9" s="26">
        <f t="shared" si="1"/>
        <v>150.30000000000018</v>
      </c>
      <c r="I9" s="28">
        <f t="shared" si="2"/>
        <v>5.1497293222778104</v>
      </c>
      <c r="J9" s="14"/>
      <c r="K9" s="33"/>
      <c r="L9" s="33"/>
      <c r="M9" s="33"/>
      <c r="N9" s="33"/>
    </row>
    <row r="10" spans="1:18" ht="180.75" customHeight="1">
      <c r="A10" s="10" t="s">
        <v>26</v>
      </c>
      <c r="B10" s="17" t="s">
        <v>13</v>
      </c>
      <c r="C10" s="26">
        <v>236351</v>
      </c>
      <c r="D10" s="26">
        <v>278411</v>
      </c>
      <c r="E10" s="26">
        <v>269489.40000000002</v>
      </c>
      <c r="F10" s="23">
        <v>1432664.8</v>
      </c>
      <c r="G10" s="26">
        <f t="shared" si="0"/>
        <v>-8921.5999999999767</v>
      </c>
      <c r="H10" s="26">
        <f>E10-C10</f>
        <v>33138.400000000023</v>
      </c>
      <c r="I10" s="28">
        <f>SUM(E10-C10)/C10*100</f>
        <v>14.020841883469934</v>
      </c>
      <c r="J10" s="11" t="s">
        <v>36</v>
      </c>
    </row>
    <row r="11" spans="1:18" ht="168" customHeight="1">
      <c r="A11" s="10" t="s">
        <v>27</v>
      </c>
      <c r="B11" s="17" t="s">
        <v>14</v>
      </c>
      <c r="C11" s="26">
        <v>133552.5</v>
      </c>
      <c r="D11" s="26">
        <v>222752.9</v>
      </c>
      <c r="E11" s="26">
        <v>222380.4</v>
      </c>
      <c r="F11" s="23">
        <v>294829.40000000002</v>
      </c>
      <c r="G11" s="26">
        <f t="shared" si="0"/>
        <v>-372.5</v>
      </c>
      <c r="H11" s="26">
        <f t="shared" si="1"/>
        <v>88827.9</v>
      </c>
      <c r="I11" s="28">
        <f t="shared" si="2"/>
        <v>66.511596563149325</v>
      </c>
      <c r="J11" s="29" t="s">
        <v>37</v>
      </c>
    </row>
    <row r="12" spans="1:18" ht="67.5" customHeight="1">
      <c r="A12" s="10" t="s">
        <v>28</v>
      </c>
      <c r="B12" s="17" t="s">
        <v>15</v>
      </c>
      <c r="C12" s="26">
        <v>75509.100000000006</v>
      </c>
      <c r="D12" s="26">
        <v>94629.1</v>
      </c>
      <c r="E12" s="26">
        <v>79075.600000000006</v>
      </c>
      <c r="F12" s="23">
        <v>56272.2</v>
      </c>
      <c r="G12" s="26">
        <f t="shared" si="0"/>
        <v>-15553.5</v>
      </c>
      <c r="H12" s="26">
        <f t="shared" si="1"/>
        <v>3566.5</v>
      </c>
      <c r="I12" s="28">
        <f t="shared" si="2"/>
        <v>4.7232717645952604</v>
      </c>
      <c r="J12" s="11"/>
      <c r="K12" s="32"/>
      <c r="L12" s="32"/>
      <c r="M12" s="32"/>
      <c r="N12" s="32"/>
      <c r="O12" s="32"/>
      <c r="P12" s="32"/>
    </row>
    <row r="13" spans="1:18" ht="57" customHeight="1">
      <c r="A13" s="10" t="s">
        <v>29</v>
      </c>
      <c r="B13" s="17" t="s">
        <v>16</v>
      </c>
      <c r="C13" s="26">
        <v>5874.4</v>
      </c>
      <c r="D13" s="26">
        <v>70976.899999999994</v>
      </c>
      <c r="E13" s="26">
        <v>70976.899999999994</v>
      </c>
      <c r="F13" s="23">
        <v>74878.100000000006</v>
      </c>
      <c r="G13" s="26">
        <f t="shared" si="0"/>
        <v>0</v>
      </c>
      <c r="H13" s="26">
        <f t="shared" si="1"/>
        <v>65102.499999999993</v>
      </c>
      <c r="I13" s="28">
        <f t="shared" si="2"/>
        <v>1108.2408416178673</v>
      </c>
      <c r="J13" s="29" t="s">
        <v>38</v>
      </c>
    </row>
    <row r="14" spans="1:18" ht="35.25" customHeight="1">
      <c r="A14" s="10" t="s">
        <v>30</v>
      </c>
      <c r="B14" s="17" t="s">
        <v>17</v>
      </c>
      <c r="C14" s="26">
        <v>9</v>
      </c>
      <c r="D14" s="26">
        <v>0</v>
      </c>
      <c r="E14" s="26">
        <v>0</v>
      </c>
      <c r="F14" s="23">
        <v>0</v>
      </c>
      <c r="G14" s="26">
        <f t="shared" si="0"/>
        <v>0</v>
      </c>
      <c r="H14" s="26">
        <f t="shared" si="1"/>
        <v>-9</v>
      </c>
      <c r="I14" s="28">
        <f>SUM(E14-C14)/C14*100</f>
        <v>-100</v>
      </c>
      <c r="J14" s="29" t="s">
        <v>33</v>
      </c>
    </row>
    <row r="15" spans="1:18" ht="55.5" customHeight="1">
      <c r="A15" s="10" t="s">
        <v>31</v>
      </c>
      <c r="B15" s="17" t="s">
        <v>32</v>
      </c>
      <c r="C15" s="26">
        <v>5723</v>
      </c>
      <c r="D15" s="26">
        <v>194.3</v>
      </c>
      <c r="E15" s="26">
        <v>194.3</v>
      </c>
      <c r="F15" s="23">
        <v>359.2</v>
      </c>
      <c r="G15" s="26">
        <f t="shared" si="0"/>
        <v>0</v>
      </c>
      <c r="H15" s="26">
        <f t="shared" si="1"/>
        <v>-5528.7</v>
      </c>
      <c r="I15" s="28">
        <f t="shared" si="2"/>
        <v>-96.604927485584483</v>
      </c>
      <c r="J15" s="29" t="s">
        <v>35</v>
      </c>
    </row>
    <row r="16" spans="1:18" s="4" customFormat="1">
      <c r="A16" s="12"/>
      <c r="B16" s="15"/>
      <c r="C16" s="27">
        <f>C15+C14+C13+C12+C11+C10+C9+C8+C7+C6</f>
        <v>924244.3</v>
      </c>
      <c r="D16" s="27">
        <f>D15+D14+D13+D12+D11+D10+D9+D8+D7+D6</f>
        <v>1142583.8999999999</v>
      </c>
      <c r="E16" s="27">
        <f>E15+E14+E13+E12+E11+E10+E9+E8+E7+E6</f>
        <v>1112599.5</v>
      </c>
      <c r="F16" s="24">
        <f>F15+F14+F13+F12+F11+F10+F9+F8+F7+F6</f>
        <v>2749110.7</v>
      </c>
      <c r="G16" s="24">
        <f t="shared" si="0"/>
        <v>-29984.399999999907</v>
      </c>
      <c r="H16" s="24">
        <f t="shared" si="1"/>
        <v>188355.19999999995</v>
      </c>
      <c r="I16" s="30">
        <f>SUM(E16-C16)/C16*100</f>
        <v>20.379373721861192</v>
      </c>
      <c r="J16" s="13"/>
    </row>
    <row r="17" spans="3:8">
      <c r="C17" s="1"/>
      <c r="D17" s="16"/>
      <c r="F17" s="16"/>
      <c r="H17" s="5"/>
    </row>
    <row r="18" spans="3:8">
      <c r="C18" s="1"/>
      <c r="D18" s="16"/>
      <c r="F18" s="16"/>
    </row>
  </sheetData>
  <mergeCells count="4">
    <mergeCell ref="A2:J2"/>
    <mergeCell ref="K6:R6"/>
    <mergeCell ref="K9:N9"/>
    <mergeCell ref="K12:P12"/>
  </mergeCells>
  <pageMargins left="0" right="0" top="0.15748031496062992" bottom="0.15748031496062992" header="0.15748031496062992" footer="0.15748031496062992"/>
  <pageSetup paperSize="9" scale="6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vvv</dc:creator>
  <dc:description/>
  <cp:lastModifiedBy>admin</cp:lastModifiedBy>
  <cp:revision>1</cp:revision>
  <cp:lastPrinted>2025-03-21T08:16:52Z</cp:lastPrinted>
  <dcterms:created xsi:type="dcterms:W3CDTF">2010-12-20T06:56:33Z</dcterms:created>
  <dcterms:modified xsi:type="dcterms:W3CDTF">2025-03-21T08:16:55Z</dcterms:modified>
  <dc:language>ru-RU</dc:language>
</cp:coreProperties>
</file>