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bks\бухгалтерия\ДОКУМЕНТЫ БЮДЖЕТ\Бюджет 2025 год\проект бюджета на 2025-2027гг\"/>
    </mc:Choice>
  </mc:AlternateContent>
  <bookViews>
    <workbookView xWindow="0" yWindow="0" windowWidth="2172" windowHeight="11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Лист1!$A$1:$J$189</definedName>
  </definedNames>
  <calcPr calcId="152511"/>
</workbook>
</file>

<file path=xl/calcChain.xml><?xml version="1.0" encoding="utf-8"?>
<calcChain xmlns="http://schemas.openxmlformats.org/spreadsheetml/2006/main">
  <c r="J137" i="1" l="1"/>
  <c r="J62" i="1" l="1"/>
  <c r="J68" i="1"/>
  <c r="J151" i="1"/>
  <c r="J186" i="1"/>
  <c r="J173" i="1"/>
  <c r="J65" i="1"/>
  <c r="J113" i="1"/>
  <c r="J125" i="1"/>
  <c r="J110" i="1"/>
  <c r="J130" i="1"/>
  <c r="J142" i="1"/>
  <c r="J93" i="1"/>
  <c r="J103" i="1"/>
  <c r="J19" i="1"/>
  <c r="J11" i="1"/>
  <c r="J116" i="1" l="1"/>
  <c r="J122" i="1"/>
  <c r="J133" i="1" l="1"/>
  <c r="J109" i="1" l="1"/>
  <c r="J37" i="1"/>
  <c r="J77" i="1"/>
  <c r="J76" i="1" s="1"/>
  <c r="J44" i="1"/>
  <c r="J88" i="1" l="1"/>
  <c r="J54" i="1" l="1"/>
  <c r="J82" i="1" l="1"/>
  <c r="J81" i="1" s="1"/>
  <c r="J136" i="1" l="1"/>
  <c r="J40" i="1" l="1"/>
  <c r="J166" i="1"/>
  <c r="J184" i="1" l="1"/>
  <c r="J183" i="1" s="1"/>
  <c r="J182" i="1" s="1"/>
  <c r="J124" i="1" l="1"/>
  <c r="J179" i="1" l="1"/>
  <c r="J172" i="1" s="1"/>
  <c r="J102" i="1"/>
  <c r="J141" i="1"/>
  <c r="J92" i="1"/>
  <c r="J100" i="1"/>
  <c r="J99" i="1" s="1"/>
  <c r="J87" i="1"/>
  <c r="J43" i="1"/>
  <c r="J49" i="1"/>
  <c r="J33" i="1"/>
  <c r="J51" i="1"/>
  <c r="J53" i="1"/>
  <c r="J129" i="1"/>
  <c r="J132" i="1"/>
  <c r="J163" i="1"/>
  <c r="J165" i="1"/>
  <c r="J170" i="1"/>
  <c r="J169" i="1" s="1"/>
  <c r="J91" i="1" l="1"/>
  <c r="J75" i="1"/>
  <c r="J61" i="1"/>
  <c r="J60" i="1" s="1"/>
  <c r="J48" i="1"/>
  <c r="J10" i="1"/>
  <c r="J150" i="1"/>
  <c r="J135" i="1"/>
  <c r="J108" i="1"/>
  <c r="J9" i="1" l="1"/>
  <c r="J149" i="1"/>
  <c r="J8" i="1" l="1"/>
  <c r="J189" i="1"/>
</calcChain>
</file>

<file path=xl/sharedStrings.xml><?xml version="1.0" encoding="utf-8"?>
<sst xmlns="http://schemas.openxmlformats.org/spreadsheetml/2006/main" count="387" uniqueCount="382">
  <si>
    <t>Основное мероприятие "Развитие туристического комплекса"</t>
  </si>
  <si>
    <t>03 2 00 00000</t>
  </si>
  <si>
    <t>Подпрограмма муниципальной программы «Переселение граждан из аварийного жилищного фонда»</t>
  </si>
  <si>
    <t>05 4 00 00000</t>
  </si>
  <si>
    <t>Основное мероприятие «Участие в долевом строительстве многоквартирного жилого дома или приобретение жилых помещений в муниципальную собственность для обеспечения жильем граждан, проживающих в аварийном жилищном фонде»</t>
  </si>
  <si>
    <t>05 4 01 00000</t>
  </si>
  <si>
    <t>05 4 01 24600</t>
  </si>
  <si>
    <t>Подпрограмма муниципальной программы «Жилище»</t>
  </si>
  <si>
    <t>05 6 00 00000</t>
  </si>
  <si>
    <t>Основное мероприятие «Улучшение жилищных условий отдельных категорий граждан»</t>
  </si>
  <si>
    <t>05 6 01 00000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</si>
  <si>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</t>
  </si>
  <si>
    <t>06 0 00 00000</t>
  </si>
  <si>
    <t>68 826,6</t>
  </si>
  <si>
    <t>06 1 00 00000</t>
  </si>
  <si>
    <t>66 253,3</t>
  </si>
  <si>
    <t>Основное 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</si>
  <si>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</si>
  <si>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</si>
  <si>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06 1 02 41190</t>
  </si>
  <si>
    <t>04 4 01 41280</t>
  </si>
  <si>
    <t>05 6 01 42080</t>
  </si>
  <si>
    <t>07 1 01 25600</t>
  </si>
  <si>
    <t>02 1 03 L2990</t>
  </si>
  <si>
    <t>06 3 00 00000</t>
  </si>
  <si>
    <t>06 3 01 00000</t>
  </si>
  <si>
    <t>06 3 01 26600</t>
  </si>
  <si>
    <t>06 3 01 26700</t>
  </si>
  <si>
    <t>06 3 01 26800</t>
  </si>
  <si>
    <t>06301W1160</t>
  </si>
  <si>
    <t>07 0 00 00000</t>
  </si>
  <si>
    <t>07 1 00 00000</t>
  </si>
  <si>
    <t>Основное мероприятие «Функционирование  Администрации Печорского района»</t>
  </si>
  <si>
    <t>07 1 01 00000</t>
  </si>
  <si>
    <t>07 1 01 00900</t>
  </si>
  <si>
    <t>Совершенствование правовых механизмов профессиональной служебной деятельности служащих в целях повышения качества услуг</t>
  </si>
  <si>
    <t>07 1 01 20500</t>
  </si>
  <si>
    <t>07 1 01 25000</t>
  </si>
  <si>
    <t>07 1 01 25100</t>
  </si>
  <si>
    <t>Доплаты к пенсиям муниципальным служащим</t>
  </si>
  <si>
    <t>07 1 01 25400</t>
  </si>
  <si>
    <t>07 1 01 25500</t>
  </si>
  <si>
    <t>07 1 01 25900</t>
  </si>
  <si>
    <t>07 1 02 00000</t>
  </si>
  <si>
    <t>07 1 02 00900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</si>
  <si>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</si>
  <si>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</si>
  <si>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общего порядка и противодействие коррупции»</t>
  </si>
  <si>
    <t>07 2 01 00000</t>
  </si>
  <si>
    <t>07 2 01 26200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</si>
  <si>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</si>
  <si>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</si>
  <si>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</si>
  <si>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>Основное мероприятие «Управление муниципальным долгом»</t>
  </si>
  <si>
    <t>07 3 02 00000</t>
  </si>
  <si>
    <t xml:space="preserve">Процентные платежи по муниципальному долгу  </t>
  </si>
  <si>
    <t>07 3 02 27200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</si>
  <si>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</si>
  <si>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</si>
  <si>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</si>
  <si>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</si>
  <si>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07 4 01 27500</t>
  </si>
  <si>
    <t>07 4 01 27600</t>
  </si>
  <si>
    <t>07 4 01 43040</t>
  </si>
  <si>
    <t>07 4 01 27700</t>
  </si>
  <si>
    <t>Основное мероприятие «Реализация переданных государственных полномочий»</t>
  </si>
  <si>
    <t>07 4 02 00000</t>
  </si>
  <si>
    <t>Осуществление полномочий по первичному воинскому учету на территориях, где отсутствуют военные комиссариаты</t>
  </si>
  <si>
    <t>07 4 02 51180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</si>
  <si>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</si>
  <si>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07 4 02 51200</t>
  </si>
  <si>
    <t>Непрограммные расходы</t>
  </si>
  <si>
    <t>90 9 00 20001</t>
  </si>
  <si>
    <t>90 9 00 20002</t>
  </si>
  <si>
    <t>ИТОГО</t>
  </si>
  <si>
    <t>Оказание мер социальной поддержки для отдельных категорий граждан, работников учреждений культуры, работающих и проживающих в сельской местности</t>
  </si>
  <si>
    <t>Оказание мер социальной поддержки для отдельных категорий граждан, работников учреждений библиотек, работающих и проживающих в сельской местности</t>
  </si>
  <si>
    <t>тыс. руб.</t>
  </si>
  <si>
    <t>Наименование целевой программы и непрограммного направления</t>
  </si>
  <si>
    <t>Код ЦСР</t>
  </si>
  <si>
    <t>Сумма 2020г</t>
  </si>
  <si>
    <t>Муниципальные программы</t>
  </si>
  <si>
    <t>534 474,4</t>
  </si>
  <si>
    <t>01 0 00 00000</t>
  </si>
  <si>
    <t>291 214.5</t>
  </si>
  <si>
    <t>Подпрограмма муниципальной программы «Развитие дошкольного, общего, дополнительного образования»</t>
  </si>
  <si>
    <t>01 1 00 00000</t>
  </si>
  <si>
    <t>267 163,7</t>
  </si>
  <si>
    <t>Основное мероприятие «Дошкольное образование»</t>
  </si>
  <si>
    <t>01 1 01 00000</t>
  </si>
  <si>
    <t>78 893,3</t>
  </si>
  <si>
    <t>01 1 01 00790</t>
  </si>
  <si>
    <t>01 1 01 41400</t>
  </si>
  <si>
    <t>01 1 01 42010</t>
  </si>
  <si>
    <t>01 1 01 42040</t>
  </si>
  <si>
    <t>01 1 01 42150</t>
  </si>
  <si>
    <t>01 1 01 42170</t>
  </si>
  <si>
    <t>01 1 01 43020</t>
  </si>
  <si>
    <t>Основное мероприятие «Общее образование»</t>
  </si>
  <si>
    <t>01 1 02 00000</t>
  </si>
  <si>
    <t>162 345,4</t>
  </si>
  <si>
    <t>01 1 02 00790</t>
  </si>
  <si>
    <t>01 1 02 41040</t>
  </si>
  <si>
    <t>01 1 02 42010</t>
  </si>
  <si>
    <t>01 1 02 42020</t>
  </si>
  <si>
    <t>01 1 02 42150</t>
  </si>
  <si>
    <t>01 1 02 42170</t>
  </si>
  <si>
    <t>2 556.8</t>
  </si>
  <si>
    <t>Основное мероприятие «Дополнительное образование в сфере культуры»</t>
  </si>
  <si>
    <t>01 1 03 00000</t>
  </si>
  <si>
    <t>01 1 03 00790</t>
  </si>
  <si>
    <t>8571.3</t>
  </si>
  <si>
    <t>01 1 03 42150</t>
  </si>
  <si>
    <t>Основное мероприятие «Дополнительное образование в сфере физической культуры и спорта»</t>
  </si>
  <si>
    <t>01 1 04 00000</t>
  </si>
  <si>
    <t>01 1 04 00790</t>
  </si>
  <si>
    <t>Основное мероприятие Дополнительное образование»</t>
  </si>
  <si>
    <t>01 1 05 00000</t>
  </si>
  <si>
    <t>01 1 05 00790</t>
  </si>
  <si>
    <t>01 1 05 42010</t>
  </si>
  <si>
    <t>Подпрограмма муниципальной программы «Молодое поколение»</t>
  </si>
  <si>
    <t>01 2 00 00000</t>
  </si>
  <si>
    <t>Основное мероприятие ««Молодежь»</t>
  </si>
  <si>
    <t>01 2 01 00000</t>
  </si>
  <si>
    <t>01 2 01 00790</t>
  </si>
  <si>
    <t>Подпрограмма муниципальной программы «Развитие системы защиты прав детей»</t>
  </si>
  <si>
    <t>01 3 00 00000</t>
  </si>
  <si>
    <t>4256.3</t>
  </si>
  <si>
    <t>Основное мероприятие «Организация и осуществление деятельности по опеке и попечительству в отношении несовершеннолетнего»»</t>
  </si>
  <si>
    <t>01 3 01 00000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</si>
  <si>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</si>
  <si>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01 3 02 00000</t>
  </si>
  <si>
    <t>01 3 02 42120</t>
  </si>
  <si>
    <t>Подпрограмма муниципальной программы «Развитие физической культуры и спорта»</t>
  </si>
  <si>
    <t>01 4 00 00000</t>
  </si>
  <si>
    <t>16457.0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</si>
  <si>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</si>
  <si>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</si>
  <si>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</si>
  <si>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</si>
  <si>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729.7</t>
  </si>
  <si>
    <t>01 4 01 41140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</si>
  <si>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</si>
  <si>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</si>
  <si>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</si>
  <si>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«Развитие библиотечного дела»</t>
  </si>
  <si>
    <t>02 1 01 00000</t>
  </si>
  <si>
    <t>02 1 01 00790</t>
  </si>
  <si>
    <t>Основное мероприятие «Развитие системы культурно-досугового обслуживания населения»</t>
  </si>
  <si>
    <t>02 1 02 00000</t>
  </si>
  <si>
    <t>20 111,4</t>
  </si>
  <si>
    <t>02 1 02 00790</t>
  </si>
  <si>
    <t>Основное мероприятие «Прочие мероприятия в сфере культуры»</t>
  </si>
  <si>
    <t>02 1 03 00000</t>
  </si>
  <si>
    <t>02 1 03 41130</t>
  </si>
  <si>
    <t>03 0 00 00000</t>
  </si>
  <si>
    <t>Подпрограмма муниципальной программы «Развитие и поддержка малого и среднего предпринимательства в Печорском районе»</t>
  </si>
  <si>
    <t>03 3 00 00000</t>
  </si>
  <si>
    <t>Основное мероприятие «Развитие и поддержка малого и среднего предпринимательства»</t>
  </si>
  <si>
    <t>03 3 01 00000</t>
  </si>
  <si>
    <t>Подпрограмма муниципальной программы «Развитие сельского хозяйства в Печорском районе»</t>
  </si>
  <si>
    <t>03 4 00 00000</t>
  </si>
  <si>
    <t>Основное мероприятие «Развитие и поддержка отрасли сельское хозяйство»</t>
  </si>
  <si>
    <t>03 4 01 00000</t>
  </si>
  <si>
    <t>03 4 01 41570</t>
  </si>
  <si>
    <t>04 0 00 00000</t>
  </si>
  <si>
    <t>Подпрограмма муниципальной программы «Пожарная безопасность МО "Печорский район»</t>
  </si>
  <si>
    <t>Основное мероприятие «Обеспечение первичных мер пожарной безопасности»</t>
  </si>
  <si>
    <t>04 1 01 00000</t>
  </si>
  <si>
    <t>04 1 01 41340</t>
  </si>
  <si>
    <t>04 4 00 00000</t>
  </si>
  <si>
    <t>Основное мероприятие «Пограничная безопасность»</t>
  </si>
  <si>
    <t>04 4 01 00000</t>
  </si>
  <si>
    <t>Разработка комплекса мер социальной поддержки граждан, участвующих в составе добровольных народных дружин в защите Государственной границы</t>
  </si>
  <si>
    <t>05 0 00 00000</t>
  </si>
  <si>
    <t>11 236,6</t>
  </si>
  <si>
    <t>05 1 00 00000</t>
  </si>
  <si>
    <t>05 1 01 00000</t>
  </si>
  <si>
    <t>Осуществление расходов по содержанию имущества, оплата взносов на капитальный ремонт</t>
  </si>
  <si>
    <t>05 1 01 22900</t>
  </si>
  <si>
    <t>05 1 01 23000</t>
  </si>
  <si>
    <t>Подпрограмма муниципальной программы Энергосбережение и повышении энергетической эффективности"</t>
  </si>
  <si>
    <t>05 2 00 00000</t>
  </si>
  <si>
    <t>Основное мероприятие "Энергосбережение и повышение энергетической эффективности"</t>
  </si>
  <si>
    <t>05 2 01 00000</t>
  </si>
  <si>
    <t>04 1 00 00000</t>
  </si>
  <si>
    <t xml:space="preserve">Компенсация расходов по перевозке обучающихся муниципальных общеобразовательных учреждений и сопровождающих их лиц на внеклассные мероприятия за счет местного бюджета </t>
  </si>
  <si>
    <t xml:space="preserve">Мероприятия на проведение информационных и выставочно-ярмарочных мероприятий для субъектов малого и среднего предпринимательства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</si>
  <si>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</si>
  <si>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Реализация социальных гарантий, предоставляемых педагогическим работникам образовательных учреждений по муниципальным бюджетным  учреждениям дополнительного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</si>
  <si>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</si>
  <si>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Выполнение государственных полномочий по образованию и обеспечению деятельности комиссий по делам несовершеннолетних и защите их прав</t>
  </si>
  <si>
    <t>Проведение районных и областных спортивных мероприятий</t>
  </si>
  <si>
    <t>Расходы на обеспечение деятельности  (оказание услуг) муниципальных учреждений дошкольного образования</t>
  </si>
  <si>
    <t>Расходы на мероприятия активной политики и дополнительных мероприятий в сфере занятости населения</t>
  </si>
  <si>
    <t>Расходы по исполнению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</si>
  <si>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на содержание единой дежурно-диспетчерской службы</t>
  </si>
  <si>
    <t>Расходы на изготовление табличек с информационной надписью и обозначением на объекты культурного наследия (памятники истории и культуры)народов РФ находящихся в муниципальной собственности МО «Печорский район»</t>
  </si>
  <si>
    <t>Расходы на обеспечение деятельности муниципальных казенных учреждений (МКУ «ЦФО»)</t>
  </si>
  <si>
    <t>Расходы на мероприятия по уничтожению борщевика Сосновского</t>
  </si>
  <si>
    <t xml:space="preserve">Расходы по изготовлению рекламно-информационных и презентационных материалов </t>
  </si>
  <si>
    <t>01 2 01 21600</t>
  </si>
  <si>
    <r>
      <t xml:space="preserve">Создание условий для осуществления </t>
    </r>
    <r>
      <rPr>
        <b/>
        <sz val="10"/>
        <rFont val="Times New Roman"/>
        <family val="1"/>
        <charset val="204"/>
      </rPr>
      <t>присмотра и ухода за детьми-инвалида</t>
    </r>
    <r>
      <rPr>
        <sz val="10"/>
        <rFont val="Times New Roman"/>
        <family val="1"/>
        <charset val="204"/>
      </rPr>
      <t>ми детьми-сиротами и детьми, оставшихся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</si>
  <si>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</t>
    </r>
    <r>
      <rPr>
        <b/>
        <sz val="10"/>
        <rFont val="Times New Roman"/>
        <family val="1"/>
        <charset val="204"/>
      </rPr>
      <t xml:space="preserve">дошкольного образования </t>
    </r>
    <r>
      <rPr>
        <sz val="10"/>
        <rFont val="Times New Roman"/>
        <family val="1"/>
        <charset val="204"/>
      </rPr>
      <t>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  </r>
  </si>
  <si>
    <r>
      <t xml:space="preserve">Выплата </t>
    </r>
    <r>
      <rPr>
        <b/>
        <sz val="10"/>
        <rFont val="Times New Roman"/>
        <family val="1"/>
        <charset val="204"/>
      </rPr>
      <t>компенсации части родительской платы</t>
    </r>
    <r>
      <rPr>
        <sz val="10"/>
        <rFont val="Times New Roman"/>
        <family val="1"/>
        <charset val="204"/>
      </rPr>
      <t xml:space="preserve">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  </r>
  </si>
  <si>
    <r>
      <t xml:space="preserve">Компенсация расходов по оплате </t>
    </r>
    <r>
      <rPr>
        <b/>
        <sz val="10"/>
        <rFont val="Times New Roman"/>
        <family val="1"/>
        <charset val="204"/>
      </rPr>
      <t>коммунальных услуг</t>
    </r>
    <r>
      <rPr>
        <sz val="10"/>
        <rFont val="Times New Roman"/>
        <family val="1"/>
        <charset val="204"/>
      </rPr>
      <t xml:space="preserve"> работникам, проживающим и работающим в сельских населенных пунктах, рабочих поселках (поселках городского типа)</t>
    </r>
  </si>
  <si>
    <r>
      <t xml:space="preserve">Расходы на реализацию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дошкольным образовательным учреждениям</t>
    </r>
  </si>
  <si>
    <r>
      <t xml:space="preserve">Расходы на воспитание и обучение </t>
    </r>
    <r>
      <rPr>
        <b/>
        <sz val="10"/>
        <rFont val="Times New Roman"/>
        <family val="1"/>
        <charset val="204"/>
      </rPr>
      <t>детей-инвалидов</t>
    </r>
    <r>
      <rPr>
        <sz val="10"/>
        <rFont val="Times New Roman"/>
        <family val="1"/>
        <charset val="204"/>
      </rPr>
      <t xml:space="preserve"> в муниципальных дошкольных учреждениях по муниципальным бюджетным дошкольным образовательным учреждениям</t>
    </r>
  </si>
  <si>
    <r>
      <t xml:space="preserve">Расходы на обеспечение деятельности  (оказание услуг) муниципальных учреждений </t>
    </r>
    <r>
      <rPr>
        <b/>
        <sz val="10"/>
        <rFont val="Times New Roman"/>
        <family val="1"/>
        <charset val="204"/>
      </rPr>
      <t>общего образования</t>
    </r>
  </si>
  <si>
    <r>
      <t xml:space="preserve">Мероприятий по </t>
    </r>
    <r>
      <rPr>
        <b/>
        <sz val="10"/>
        <rFont val="Times New Roman"/>
        <family val="1"/>
        <charset val="204"/>
      </rPr>
      <t>организации питания</t>
    </r>
    <r>
      <rPr>
        <sz val="10"/>
        <rFont val="Times New Roman"/>
        <family val="1"/>
        <charset val="204"/>
      </rPr>
      <t xml:space="preserve"> в муниципальных общеобразовательных учреждениях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</si>
  <si>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</t>
    </r>
    <r>
      <rPr>
        <b/>
        <sz val="10"/>
        <rFont val="Times New Roman"/>
        <family val="1"/>
        <charset val="204"/>
      </rPr>
      <t>среднего общего образования</t>
    </r>
    <r>
      <rPr>
        <sz val="10"/>
        <rFont val="Times New Roman"/>
        <family val="1"/>
        <charset val="204"/>
      </rPr>
      <t>, дополнительного образования детей в общеобразовательных организациях области</t>
    </r>
  </si>
  <si>
    <r>
      <t xml:space="preserve">Расходы на выплату вознаграждения за выполнение </t>
    </r>
    <r>
      <rPr>
        <b/>
        <sz val="10"/>
        <rFont val="Times New Roman"/>
        <family val="1"/>
        <charset val="204"/>
      </rPr>
      <t xml:space="preserve">функций классного руководителя педагогическим работникам муниципальных образовательных учреждений  </t>
    </r>
  </si>
  <si>
    <r>
      <t xml:space="preserve">Реализация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 общеобразовательным учреждениям</t>
    </r>
  </si>
  <si>
    <r>
      <t>Расходы на обеспечение деятельности  (оказание услуг) муниципальных учреждений (</t>
    </r>
    <r>
      <rPr>
        <b/>
        <sz val="10"/>
        <rFont val="Times New Roman"/>
        <family val="1"/>
        <charset val="204"/>
      </rPr>
      <t>ДШИ)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</si>
  <si>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ДЮСШ)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</si>
  <si>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Дворец творчества детей и молодежи Печорского района)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</si>
  <si>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</t>
    </r>
    <r>
      <rPr>
        <b/>
        <sz val="10"/>
        <rFont val="Times New Roman"/>
        <family val="1"/>
        <charset val="204"/>
      </rPr>
      <t>дополнительного образования</t>
    </r>
    <r>
      <rPr>
        <sz val="10"/>
        <rFont val="Times New Roman"/>
        <family val="1"/>
        <charset val="204"/>
      </rPr>
      <t xml:space="preserve"> детей в общеобразовательных организациях области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</si>
  <si>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>по работе с молодежью</t>
    </r>
  </si>
  <si>
    <r>
      <t xml:space="preserve">Расходы на проведение районных и областных спортивных мероприятий </t>
    </r>
    <r>
      <rPr>
        <b/>
        <sz val="10"/>
        <rFont val="Times New Roman"/>
        <family val="1"/>
        <charset val="204"/>
      </rPr>
      <t>за счет средств местного бюджета</t>
    </r>
  </si>
  <si>
    <r>
      <t xml:space="preserve">Расходы на содержание  </t>
    </r>
    <r>
      <rPr>
        <b/>
        <sz val="10"/>
        <rFont val="Times New Roman"/>
        <family val="1"/>
        <charset val="204"/>
      </rPr>
      <t>паромной переправы</t>
    </r>
  </si>
  <si>
    <r>
      <t xml:space="preserve">Расходы на содержание </t>
    </r>
    <r>
      <rPr>
        <b/>
        <sz val="10"/>
        <rFont val="Times New Roman"/>
        <family val="1"/>
        <charset val="204"/>
      </rPr>
      <t>ледовой переправы</t>
    </r>
  </si>
  <si>
    <r>
      <t>Расходы на оплату труда  и обеспечение функций</t>
    </r>
    <r>
      <rPr>
        <b/>
        <sz val="10"/>
        <rFont val="Times New Roman"/>
        <family val="1"/>
        <charset val="204"/>
      </rPr>
      <t xml:space="preserve"> аппарата</t>
    </r>
    <r>
      <rPr>
        <sz val="10"/>
        <rFont val="Times New Roman"/>
        <family val="1"/>
        <charset val="204"/>
      </rPr>
      <t xml:space="preserve"> органов местного самоуправления</t>
    </r>
  </si>
  <si>
    <r>
      <t>М</t>
    </r>
    <r>
      <rPr>
        <b/>
        <sz val="10"/>
        <rFont val="Times New Roman"/>
        <family val="1"/>
        <charset val="204"/>
      </rPr>
      <t>ероприятия по землеустройству</t>
    </r>
    <r>
      <rPr>
        <sz val="10"/>
        <rFont val="Times New Roman"/>
        <family val="1"/>
        <charset val="204"/>
      </rPr>
      <t xml:space="preserve"> и землепользованию</t>
    </r>
  </si>
  <si>
    <r>
      <t>Расходы неа содержание «</t>
    </r>
    <r>
      <rPr>
        <b/>
        <sz val="10"/>
        <rFont val="Times New Roman"/>
        <family val="1"/>
        <charset val="204"/>
      </rPr>
      <t>БИС-ГМЗ</t>
    </r>
    <r>
      <rPr>
        <sz val="10"/>
        <rFont val="Times New Roman"/>
        <family val="1"/>
        <charset val="204"/>
      </rPr>
      <t xml:space="preserve">», </t>
    </r>
    <r>
      <rPr>
        <b/>
        <sz val="10"/>
        <rFont val="Times New Roman"/>
        <family val="1"/>
        <charset val="204"/>
      </rPr>
      <t>«БИС-СБОР», «РРО»</t>
    </r>
    <r>
      <rPr>
        <sz val="10"/>
        <rFont val="Times New Roman"/>
        <family val="1"/>
        <charset val="204"/>
      </rPr>
      <t xml:space="preserve">  и приобретение программного комплекса услуг «Контроль платных услуг» </t>
    </r>
  </si>
  <si>
    <r>
      <t xml:space="preserve">Расходы по оплате труда и обеспечение функций высшего </t>
    </r>
    <r>
      <rPr>
        <b/>
        <sz val="10"/>
        <rFont val="Times New Roman"/>
        <family val="1"/>
        <charset val="204"/>
      </rPr>
      <t>должностного лица</t>
    </r>
    <r>
      <rPr>
        <sz val="10"/>
        <rFont val="Times New Roman"/>
        <family val="1"/>
        <charset val="204"/>
      </rPr>
      <t xml:space="preserve"> исполнительно-распорядительного органа</t>
    </r>
  </si>
  <si>
    <t>Софинансирование на организацияю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</si>
  <si>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общеобраовательных организаций</t>
  </si>
  <si>
    <t>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общеоразовательным программам основного общего и среднего общего образования</t>
  </si>
  <si>
    <t>01 1 02 42190</t>
  </si>
  <si>
    <t>01 4 01 W1140</t>
  </si>
  <si>
    <t>03 2 01 26100</t>
  </si>
  <si>
    <t>03 2 01 00000</t>
  </si>
  <si>
    <t>04 4 01 W1280</t>
  </si>
  <si>
    <t>07 1 01 20520</t>
  </si>
  <si>
    <t>01 3 01 R0820</t>
  </si>
  <si>
    <t>Софинансирование на обустройство и восстановление воинских захоронений, находящихся в государственной (муниципальной) собственности</t>
  </si>
  <si>
    <t>01 1 03 42170</t>
  </si>
  <si>
    <t>02 1 03 21620</t>
  </si>
  <si>
    <t>Основное мероприятие "Антинаркотическая деятельность"</t>
  </si>
  <si>
    <t>Мероприятия по осуществлению антинаркотической безопасности</t>
  </si>
  <si>
    <t>04 3 01 00000</t>
  </si>
  <si>
    <t>02 1 01 L5190</t>
  </si>
  <si>
    <t>04 4 01 41350</t>
  </si>
  <si>
    <t>04 3 01 23200</t>
  </si>
  <si>
    <t>04 3 00 00000</t>
  </si>
  <si>
    <t xml:space="preserve">Разработка комплекса мер социальной поддержки граждан, участвующих в составе добровольных народных дружин в защите Государственной границы за счет средств местного бюджета </t>
  </si>
  <si>
    <t xml:space="preserve">Разработка  проектно-сметной документации </t>
  </si>
  <si>
    <t>03 3 01 41500</t>
  </si>
  <si>
    <t>03 3 01 W1500</t>
  </si>
  <si>
    <t>05 1 02 00000</t>
  </si>
  <si>
    <t xml:space="preserve">Реализация муниципальных программ поддержки социально-ориентированных некомерческих организаций </t>
  </si>
  <si>
    <t xml:space="preserve">Софинансирование мероприятия "Поддержка социально-ориентированных некомерческих организаций" </t>
  </si>
  <si>
    <t>Проведение мероприятий при осуществлении деятельности по обращению с животными без владельцев</t>
  </si>
  <si>
    <t>10 3 01 42200</t>
  </si>
  <si>
    <t>10 3 01 00000</t>
  </si>
  <si>
    <t>10 3 00 00000</t>
  </si>
  <si>
    <t>10 0 00 00000</t>
  </si>
  <si>
    <t xml:space="preserve">Оценка недвижимости, признание прав регулирования отношений по муниципальной собственности </t>
  </si>
  <si>
    <t>Членские взносы в Ассоциацию "Совет муниципальных образований Псковской области"</t>
  </si>
  <si>
    <t>07 1 01 21640</t>
  </si>
  <si>
    <t>01 1 02L3040</t>
  </si>
  <si>
    <t>Установка знаков туристской навигации</t>
  </si>
  <si>
    <t>03 2 01 41910</t>
  </si>
  <si>
    <t>05 2 01 41230</t>
  </si>
  <si>
    <t>Основное мероприятие "Благоустройство общественных территорий"</t>
  </si>
  <si>
    <t>05 1 03 00000</t>
  </si>
  <si>
    <t>05 1 03 41730</t>
  </si>
  <si>
    <t>01 1 02 23300</t>
  </si>
  <si>
    <t xml:space="preserve"> Предоставление местным бюджетам из областного бюджета для осуществления органами местного саоомуправления отдельных государственных полномочий в сфере увековечения памяти </t>
  </si>
  <si>
    <t>02 1 03 42210</t>
  </si>
  <si>
    <t>Основное мероприятие "Создание благоприятных условий для проживания населения"</t>
  </si>
  <si>
    <t>Основное мероприятие  "Соблюдение требований в области охраны окружающей среды"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</si>
  <si>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</si>
  <si>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011ЕВ51790</t>
  </si>
  <si>
    <r>
      <t>Расходы на пе</t>
    </r>
    <r>
      <rPr>
        <b/>
        <sz val="10"/>
        <rFont val="Times New Roman"/>
        <family val="1"/>
        <charset val="204"/>
      </rPr>
      <t>ревозку</t>
    </r>
    <r>
      <rPr>
        <sz val="10"/>
        <rFont val="Times New Roman"/>
        <family val="1"/>
        <charset val="204"/>
      </rPr>
      <t xml:space="preserve"> населения </t>
    </r>
    <r>
      <rPr>
        <b/>
        <sz val="10"/>
        <rFont val="Times New Roman"/>
        <family val="1"/>
        <charset val="204"/>
      </rPr>
      <t>катером</t>
    </r>
    <r>
      <rPr>
        <sz val="10"/>
        <rFont val="Times New Roman"/>
        <family val="1"/>
        <charset val="204"/>
      </rPr>
      <t xml:space="preserve">  </t>
    </r>
  </si>
  <si>
    <t>03 3 01 26400</t>
  </si>
  <si>
    <t>Подпрограмма муниципальной программы «Обеспечение функционирования Администрации Печорского муниципального округа»</t>
  </si>
  <si>
    <t>Резервный фонд Администрации муниципального округа в рамках непрограммного направления деятельности</t>
  </si>
  <si>
    <t>Резервный фонд Администрации муниципального округа (ГО ЧС) в рамках непрограммного направления деятельности</t>
  </si>
  <si>
    <t>Основное мероприятие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</si>
  <si>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</si>
  <si>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«Пограничная безопасность и профилактика преступлений и правонарушений на территории МО «Печорский муниципальный округ»</t>
  </si>
  <si>
    <t>Подпрограмма муниципальной программы "Антинаркотическая деятельность на территории МО "Печорский муниципальный округ"</t>
  </si>
  <si>
    <t xml:space="preserve">Реализация мероприятий в рамках основного мероприятия "Развитие и совершенствование института добовольных дружин"  </t>
  </si>
  <si>
    <t>04 1 01 20900</t>
  </si>
  <si>
    <t xml:space="preserve">Расходы на оборудование и обслуживание пожарных водоемов  </t>
  </si>
  <si>
    <t xml:space="preserve">Расходы на опашку населенных пунктов </t>
  </si>
  <si>
    <t>04 1 01 21100  </t>
  </si>
  <si>
    <t xml:space="preserve">Расходы на оборудование пожарных щитов </t>
  </si>
  <si>
    <t>04 1 01 21200</t>
  </si>
  <si>
    <t xml:space="preserve">Обеспечение пожарной безопасности </t>
  </si>
  <si>
    <t>Расходы на проведение общественных работ</t>
  </si>
  <si>
    <t xml:space="preserve">Содержание автомобильных дорог местного значения в границах населенных пунктов поселений </t>
  </si>
  <si>
    <t>06 1 02 21300</t>
  </si>
  <si>
    <t>02 1 03 W1130</t>
  </si>
  <si>
    <t xml:space="preserve">Развитие и содержание сетей уличного освещения </t>
  </si>
  <si>
    <t>05 1 02 21800</t>
  </si>
  <si>
    <t xml:space="preserve">Проведение мероприятий по озеленению улиц </t>
  </si>
  <si>
    <t>05 1 03 22100</t>
  </si>
  <si>
    <t xml:space="preserve">Обращение с отходами производства и потребления  </t>
  </si>
  <si>
    <t>05 1 03 22300</t>
  </si>
  <si>
    <t>Содержание мест захоронения</t>
  </si>
  <si>
    <t>Основное мероприятие «Функционирование Главы  Печорского муниципального округа»</t>
  </si>
  <si>
    <t>Подпрограмма муниципальной программы «Развитие туристического комплекса Печорского муниципального округа»</t>
  </si>
  <si>
    <t>Подпрограмма муниципальной программы "Совершенствование транспортного обслуживания населения на территории  МО «Печорский муниципальный округ» на 2024-2026гг"</t>
  </si>
  <si>
    <t>Основное мероприятие «Совершенствование транспортного обслуживания населения на территории МО «Печорский муниципальный округ»</t>
  </si>
  <si>
    <t>Организация и проведение Дня Российского предпринимателя</t>
  </si>
  <si>
    <t>Расходы на обеспечение мероприятий по оборудованию контейнерных площадок для накопления твердых коммунальных отходов</t>
  </si>
  <si>
    <t>Совершенствование организации питания учащихся в общеобразовательных учреждениях</t>
  </si>
  <si>
    <t>01 1 02 W1040</t>
  </si>
  <si>
    <t xml:space="preserve">Мероприятия патриотической направленности </t>
  </si>
  <si>
    <t xml:space="preserve">Оплата за топливно-энергетические ресурсы </t>
  </si>
  <si>
    <t>Обустройство прилегающей территории</t>
  </si>
  <si>
    <t>02 1 03 25190</t>
  </si>
  <si>
    <t>Приложение №10</t>
  </si>
  <si>
    <t>Подпрограмма муниципальной программы «Комплексное развитие систем коммунальной инфраструктуры МО «Печорский муниципальный округ»»</t>
  </si>
  <si>
    <t>01 4 04 20800</t>
  </si>
  <si>
    <t>01 4 05 20800</t>
  </si>
  <si>
    <t>05 1 03 22310</t>
  </si>
  <si>
    <t>Обеспечение пожарной безопасности в органах исполнительной власти области и муниципальных образований</t>
  </si>
  <si>
    <t>04 1 01 W1340</t>
  </si>
  <si>
    <t>07 4 01 27710</t>
  </si>
  <si>
    <t>Содержание физкультурно-оздоровительного комплекса открытого типа</t>
  </si>
  <si>
    <t>01 1 04 20100</t>
  </si>
  <si>
    <t>Проведение культурно-массовых и досуговых мероприятий</t>
  </si>
  <si>
    <t>02 1 02 24400</t>
  </si>
  <si>
    <t>Расходы на мероприятия в сфере организации временного трудоустройства несовершеннолетних граждан за счет местного бюджета</t>
  </si>
  <si>
    <t>Софинансирование мероприятий по уничтожению борщевика Сосновского</t>
  </si>
  <si>
    <t>03 4 01 W1570</t>
  </si>
  <si>
    <t>Поддержка молодежных инициатив</t>
  </si>
  <si>
    <t>01 2 01 43030</t>
  </si>
  <si>
    <t>03 3 01 26410</t>
  </si>
  <si>
    <t>Софинансирование к мероприятиям по установке знаков туристской навигации</t>
  </si>
  <si>
    <t>03 2 01 W1910</t>
  </si>
  <si>
    <t>Софинансирование реализации мероприятий по оборудованию контейнерных площадок для накопления твердых коммунальных отходов</t>
  </si>
  <si>
    <t>05 1 03 W1730</t>
  </si>
  <si>
    <t>05 2 01 W1230</t>
  </si>
  <si>
    <t>Софинансирование мероприятий по реализации инициативных проектов</t>
  </si>
  <si>
    <t>05 1 02 W1830</t>
  </si>
  <si>
    <t>01 1 02 L3030</t>
  </si>
  <si>
    <t>Муниципальная программа «Развитие культуры в МО «Печорский муниципальный округ» на 2024-2027 гг.»</t>
  </si>
  <si>
    <t>Поддержка, модернизация отраслей культуры в части комплектования книжного фонда, подписка</t>
  </si>
  <si>
    <r>
      <t xml:space="preserve">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библиотек 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</si>
  <si>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>домов культуры</t>
    </r>
  </si>
  <si>
    <t>Поддержка добровольческих (волонтерских) движений и некоммерческих организаций в целях реализации социокультурных проектов в сфере культуры и сохранения культурного наследия народов Российской Федерации</t>
  </si>
  <si>
    <r>
      <t>Р</t>
    </r>
    <r>
      <rPr>
        <b/>
        <sz val="10"/>
        <rFont val="Times New Roman"/>
        <family val="1"/>
        <charset val="204"/>
      </rPr>
      <t>емонт (реконструкция) и благоустройство воинских захоронений</t>
    </r>
    <r>
      <rPr>
        <sz val="10"/>
        <rFont val="Times New Roman"/>
        <family val="1"/>
        <charset val="204"/>
      </rPr>
      <t>, памятников и памятных знаков, увековечивающих память погибших при защите Отечества на территории МО "Печорский муниципальный округ"</t>
    </r>
  </si>
  <si>
    <t>Ремонт (реконструкция) и благоустройство воинских захоронений, памятников и памятных знаков, увековечивающих память погибших при защите Отечества на территории МО "Печорский муниципальный округ" за счет средств местного бюджета</t>
  </si>
  <si>
    <t>Муниципальная программа «Комплексное развитие систем коммунальной инфраструктуры и благоустройства МО «Печорский муниципальный округ» на 2024-2027 гг.»</t>
  </si>
  <si>
    <t>Основное мероприятие «Комплексное развитие систем коммунальной инфраструктуры МО «Печорский муниципальный округ» на 2024-2027 гг.»</t>
  </si>
  <si>
    <t xml:space="preserve">Расходы на улучшение качества водоснабжения и водоотведения населения и объектов жизнеобеспечения </t>
  </si>
  <si>
    <t>Муниципальная программа «Развитие образования, молодежной политики и физической культуры и спорта в МО «Печорский муниципальный округ» на 2024-2027 гг.»</t>
  </si>
  <si>
    <t>Снос аварийных жилых домов</t>
  </si>
  <si>
    <t>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</t>
  </si>
  <si>
    <t>06 3 01 43150</t>
  </si>
  <si>
    <t>07 1 01 25300</t>
  </si>
  <si>
    <t>Расходы по возмещению затрат на производство и выпуск муниципального периодического издания</t>
  </si>
  <si>
    <t>05 1 04 00000</t>
  </si>
  <si>
    <t>05 1 04 21900</t>
  </si>
  <si>
    <t>Софинансирование на расходы на реализацию мероприятий в рамках основного мероприятия "Развитие и совершенствование института добровольных дружин"</t>
  </si>
  <si>
    <t>04 4 01 W1350</t>
  </si>
  <si>
    <t>Софинансирование мероприятий по созданию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</t>
  </si>
  <si>
    <t>06 3 01 W3150</t>
  </si>
  <si>
    <t>Софинансирование за счет местного бюджета на мероприятия по подготовке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</t>
  </si>
  <si>
    <t>05 2 01 W1600</t>
  </si>
  <si>
    <t>Расходы на мероприятия по газификации и газоснабжению</t>
  </si>
  <si>
    <t>Софинансирование за счет средств меcтного бюджета мероприятий по газификации и газоснабжению</t>
  </si>
  <si>
    <t>Сбор, удаление отходов и очистка сточных вод</t>
  </si>
  <si>
    <t>Софинансирование осуществления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 за счет средств местных бюджетов</t>
  </si>
  <si>
    <t>06 1 02 W1190</t>
  </si>
  <si>
    <t xml:space="preserve">Мероприятия в области физической культуры и спорта (ДЮСШ) </t>
  </si>
  <si>
    <t xml:space="preserve">Мероприятия в области физической культуры и спорта (Дворец творчества детей и молодежи) </t>
  </si>
  <si>
    <t>Муниципальная программа «Развитие транспортного обслуживания населения на территории МО «Печорский муниципальный округ» на 2024-2027 гг.»</t>
  </si>
  <si>
    <t>к решению сессии  Собрания депутатов  №   от  .12.2024г.</t>
  </si>
  <si>
    <t>«О бюджете муниципального образования Печорский муниципальный округ Псковской области</t>
  </si>
  <si>
    <t xml:space="preserve"> на 2025 год и на плановый период 2026 и 2027 годов» </t>
  </si>
  <si>
    <t>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 муниципального образования «Печорский муниципальный округ» на 2025 год</t>
  </si>
  <si>
    <t>2025 год</t>
  </si>
  <si>
    <t>Муниципальная программа «Содействие экономическому развитию и инвестиционной привлекательности  МО «Печорский муниципальный округ на 2024-2027гг.»</t>
  </si>
  <si>
    <t>Подпрограмма муниципальной программы «Сохранение и развитие автомобильных дорог общего пользования местного значения в МО «Печорский муниципальный округ»</t>
  </si>
  <si>
    <t>Муниципальная программа «Обеспечение безопасности граждан на территории МО Печорский муниципальный округ на 2024-2027гг."</t>
  </si>
  <si>
    <t>Муниципальная программа «Управление и обеспечение деятельности Администрации Печорского муниципального округа, создание условий для эффективного управления муниципальными финансами и муниципальным долгом МО «Печорский муниципальный округ» на 2024-2027гг.»</t>
  </si>
  <si>
    <t>Муниципальная программа "Комплексное развитие сельских территорий МО Печорский муниципальный округ на 2024-2027гг."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</si>
</sst>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3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u/>
      <sz val="10"/>
      <color indexed="12"/>
      <name val="Arial Cyr"/>
      <charset val="204"/>
    </font>
    <font>
      <sz val="8"/>
      <name val="Arial Cyr"/>
      <charset val="204"/>
    </font>
    <font>
      <sz val="10"/>
      <color indexed="8"/>
      <name val="Arial Cyr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4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4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sz val="10"/>
      <color theme="4" tint="-0.24997711111789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b/>
      <u/>
      <sz val="10"/>
      <color indexed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" fontId="5" fillId="0" borderId="1">
      <alignment horizontal="center" vertical="top" shrinkToFit="1"/>
    </xf>
    <xf numFmtId="0" fontId="2" fillId="0" borderId="1">
      <alignment vertical="top" wrapText="1"/>
    </xf>
    <xf numFmtId="0" fontId="3" fillId="0" borderId="0" applyNumberFormat="0" applyFill="0" applyBorder="0" applyAlignment="0" applyProtection="0">
      <alignment vertical="top"/>
      <protection locked="0"/>
    </xf>
    <xf numFmtId="49" fontId="5" fillId="0" borderId="1">
      <alignment horizontal="center" vertical="top" shrinkToFit="1"/>
    </xf>
    <xf numFmtId="0" fontId="2" fillId="0" borderId="1">
      <alignment vertical="top" wrapText="1"/>
    </xf>
  </cellStyleXfs>
  <cellXfs count="94">
    <xf numFmtId="0" fontId="0" fillId="0" borderId="0" xfId="0"/>
    <xf numFmtId="0" fontId="0" fillId="2" borderId="0" xfId="0" applyFill="1"/>
    <xf numFmtId="0" fontId="8" fillId="2" borderId="0" xfId="0" applyFont="1" applyFill="1"/>
    <xf numFmtId="0" fontId="8" fillId="2" borderId="2" xfId="0" applyFont="1" applyFill="1" applyBorder="1" applyAlignment="1">
      <alignment horizontal="left" vertical="top" wrapText="1"/>
    </xf>
    <xf numFmtId="0" fontId="0" fillId="2" borderId="2" xfId="0" applyFill="1" applyBorder="1"/>
    <xf numFmtId="0" fontId="7" fillId="2" borderId="0" xfId="0" applyFont="1" applyFill="1"/>
    <xf numFmtId="0" fontId="6" fillId="2" borderId="0" xfId="0" applyFont="1" applyFill="1" applyAlignment="1">
      <alignment horizontal="justify" vertical="top" wrapText="1"/>
    </xf>
    <xf numFmtId="0" fontId="6" fillId="2" borderId="0" xfId="0" applyFont="1" applyFill="1" applyAlignment="1">
      <alignment horizontal="justify" wrapText="1"/>
    </xf>
    <xf numFmtId="0" fontId="6" fillId="2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wrapText="1"/>
    </xf>
    <xf numFmtId="0" fontId="10" fillId="2" borderId="2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top" wrapText="1"/>
    </xf>
    <xf numFmtId="0" fontId="0" fillId="2" borderId="0" xfId="0" applyFill="1" applyBorder="1"/>
    <xf numFmtId="0" fontId="0" fillId="2" borderId="3" xfId="0" applyFill="1" applyBorder="1"/>
    <xf numFmtId="0" fontId="0" fillId="0" borderId="0" xfId="0" applyBorder="1"/>
    <xf numFmtId="164" fontId="0" fillId="2" borderId="0" xfId="0" applyNumberFormat="1" applyFill="1"/>
    <xf numFmtId="164" fontId="10" fillId="2" borderId="2" xfId="0" applyNumberFormat="1" applyFont="1" applyFill="1" applyBorder="1" applyAlignment="1">
      <alignment horizontal="center" wrapText="1"/>
    </xf>
    <xf numFmtId="0" fontId="10" fillId="2" borderId="2" xfId="0" applyFont="1" applyFill="1" applyBorder="1" applyAlignment="1">
      <alignment wrapText="1"/>
    </xf>
    <xf numFmtId="0" fontId="22" fillId="2" borderId="2" xfId="3" applyFont="1" applyFill="1" applyBorder="1" applyAlignment="1" applyProtection="1">
      <alignment horizontal="left" vertical="top" wrapText="1"/>
    </xf>
    <xf numFmtId="164" fontId="8" fillId="2" borderId="2" xfId="0" applyNumberFormat="1" applyFont="1" applyFill="1" applyBorder="1" applyAlignment="1">
      <alignment horizontal="center" wrapText="1"/>
    </xf>
    <xf numFmtId="164" fontId="11" fillId="2" borderId="2" xfId="0" applyNumberFormat="1" applyFont="1" applyFill="1" applyBorder="1" applyAlignment="1">
      <alignment horizontal="center" wrapText="1"/>
    </xf>
    <xf numFmtId="164" fontId="7" fillId="2" borderId="0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0" fillId="2" borderId="0" xfId="0" applyNumberForma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0" fontId="11" fillId="2" borderId="2" xfId="0" applyFont="1" applyFill="1" applyBorder="1" applyAlignment="1">
      <alignment horizontal="left" vertical="top" wrapText="1"/>
    </xf>
    <xf numFmtId="0" fontId="21" fillId="2" borderId="2" xfId="3" applyFont="1" applyFill="1" applyBorder="1" applyAlignment="1" applyProtection="1">
      <alignment horizontal="left" vertical="top" wrapText="1"/>
    </xf>
    <xf numFmtId="0" fontId="8" fillId="2" borderId="2" xfId="0" applyFont="1" applyFill="1" applyBorder="1" applyAlignment="1">
      <alignment horizontal="justify" vertical="top" wrapText="1"/>
    </xf>
    <xf numFmtId="11" fontId="8" fillId="2" borderId="2" xfId="0" applyNumberFormat="1" applyFont="1" applyFill="1" applyBorder="1" applyAlignment="1">
      <alignment horizontal="center"/>
    </xf>
    <xf numFmtId="165" fontId="8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 wrapText="1"/>
    </xf>
    <xf numFmtId="164" fontId="13" fillId="2" borderId="2" xfId="0" applyNumberFormat="1" applyFont="1" applyFill="1" applyBorder="1" applyAlignment="1">
      <alignment horizontal="center" wrapText="1"/>
    </xf>
    <xf numFmtId="0" fontId="12" fillId="2" borderId="2" xfId="2" applyNumberFormat="1" applyFont="1" applyFill="1" applyBorder="1" applyAlignment="1" applyProtection="1">
      <alignment horizontal="left" vertical="top" wrapText="1"/>
    </xf>
    <xf numFmtId="0" fontId="10" fillId="2" borderId="2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164" fontId="9" fillId="2" borderId="2" xfId="0" applyNumberFormat="1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center" wrapText="1"/>
    </xf>
    <xf numFmtId="0" fontId="16" fillId="2" borderId="2" xfId="0" applyFont="1" applyFill="1" applyBorder="1" applyAlignment="1">
      <alignment horizontal="center"/>
    </xf>
    <xf numFmtId="165" fontId="0" fillId="2" borderId="0" xfId="0" applyNumberFormat="1" applyFill="1"/>
    <xf numFmtId="0" fontId="9" fillId="2" borderId="2" xfId="0" applyFont="1" applyFill="1" applyBorder="1" applyAlignment="1">
      <alignment horizontal="justify" vertical="top" wrapText="1"/>
    </xf>
    <xf numFmtId="0" fontId="9" fillId="2" borderId="2" xfId="0" applyFont="1" applyFill="1" applyBorder="1" applyAlignment="1">
      <alignment wrapText="1"/>
    </xf>
    <xf numFmtId="165" fontId="9" fillId="2" borderId="2" xfId="0" applyNumberFormat="1" applyFont="1" applyFill="1" applyBorder="1" applyAlignment="1">
      <alignment horizontal="center"/>
    </xf>
    <xf numFmtId="0" fontId="18" fillId="2" borderId="2" xfId="2" applyNumberFormat="1" applyFont="1" applyFill="1" applyBorder="1" applyAlignment="1" applyProtection="1">
      <alignment horizontal="left" vertical="top" wrapText="1"/>
    </xf>
    <xf numFmtId="0" fontId="17" fillId="2" borderId="2" xfId="0" applyFont="1" applyFill="1" applyBorder="1" applyAlignment="1">
      <alignment horizontal="center"/>
    </xf>
    <xf numFmtId="164" fontId="17" fillId="2" borderId="2" xfId="0" applyNumberFormat="1" applyFont="1" applyFill="1" applyBorder="1" applyAlignment="1">
      <alignment horizontal="center" wrapText="1"/>
    </xf>
    <xf numFmtId="0" fontId="19" fillId="2" borderId="2" xfId="2" applyNumberFormat="1" applyFont="1" applyFill="1" applyBorder="1" applyAlignment="1" applyProtection="1">
      <alignment horizontal="left" vertical="top" wrapText="1"/>
    </xf>
    <xf numFmtId="0" fontId="20" fillId="2" borderId="2" xfId="2" applyNumberFormat="1" applyFont="1" applyFill="1" applyBorder="1" applyAlignment="1" applyProtection="1">
      <alignment horizontal="left" vertical="top" wrapText="1"/>
    </xf>
    <xf numFmtId="0" fontId="8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/>
    <xf numFmtId="4" fontId="8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3" fontId="8" fillId="2" borderId="2" xfId="0" applyNumberFormat="1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2" xfId="0" applyFont="1" applyFill="1" applyBorder="1" applyAlignment="1"/>
    <xf numFmtId="4" fontId="10" fillId="2" borderId="2" xfId="0" applyNumberFormat="1" applyFont="1" applyFill="1" applyBorder="1" applyAlignment="1">
      <alignment horizontal="center" wrapText="1"/>
    </xf>
    <xf numFmtId="0" fontId="0" fillId="2" borderId="0" xfId="0" applyFill="1" applyAlignment="1">
      <alignment horizontal="right"/>
    </xf>
    <xf numFmtId="0" fontId="0" fillId="2" borderId="0" xfId="0" applyFill="1" applyAlignment="1"/>
    <xf numFmtId="0" fontId="6" fillId="2" borderId="0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0" fontId="10" fillId="2" borderId="2" xfId="0" applyFont="1" applyFill="1" applyBorder="1" applyAlignment="1"/>
    <xf numFmtId="0" fontId="11" fillId="2" borderId="2" xfId="0" applyFont="1" applyFill="1" applyBorder="1" applyAlignment="1">
      <alignment horizontal="center" wrapText="1"/>
    </xf>
    <xf numFmtId="0" fontId="14" fillId="2" borderId="2" xfId="0" applyFont="1" applyFill="1" applyBorder="1" applyAlignment="1"/>
    <xf numFmtId="0" fontId="8" fillId="2" borderId="2" xfId="0" applyFont="1" applyFill="1" applyBorder="1" applyAlignment="1">
      <alignment wrapText="1"/>
    </xf>
    <xf numFmtId="4" fontId="9" fillId="2" borderId="2" xfId="0" applyNumberFormat="1" applyFont="1" applyFill="1" applyBorder="1" applyAlignment="1">
      <alignment horizontal="center" wrapText="1"/>
    </xf>
    <xf numFmtId="3" fontId="8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/>
    <xf numFmtId="0" fontId="8" fillId="2" borderId="2" xfId="0" applyFont="1" applyFill="1" applyBorder="1" applyAlignment="1">
      <alignment horizontal="center"/>
    </xf>
    <xf numFmtId="3" fontId="10" fillId="2" borderId="2" xfId="0" applyNumberFormat="1" applyFont="1" applyFill="1" applyBorder="1" applyAlignment="1">
      <alignment horizontal="center" wrapText="1"/>
    </xf>
    <xf numFmtId="0" fontId="13" fillId="2" borderId="2" xfId="0" applyFont="1" applyFill="1" applyBorder="1" applyAlignment="1">
      <alignment horizontal="center" wrapText="1"/>
    </xf>
    <xf numFmtId="0" fontId="13" fillId="2" borderId="2" xfId="0" applyFont="1" applyFill="1" applyBorder="1" applyAlignment="1"/>
    <xf numFmtId="0" fontId="11" fillId="2" borderId="2" xfId="0" applyFont="1" applyFill="1" applyBorder="1" applyAlignment="1"/>
    <xf numFmtId="4" fontId="11" fillId="2" borderId="2" xfId="0" applyNumberFormat="1" applyFont="1" applyFill="1" applyBorder="1" applyAlignment="1">
      <alignment horizontal="center" wrapText="1"/>
    </xf>
    <xf numFmtId="4" fontId="8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justify" wrapText="1"/>
    </xf>
    <xf numFmtId="0" fontId="7" fillId="2" borderId="0" xfId="0" applyFont="1" applyFill="1" applyBorder="1"/>
  </cellXfs>
  <cellStyles count="6">
    <cellStyle name="xl26" xfId="1"/>
    <cellStyle name="xl34" xfId="5"/>
    <cellStyle name="xl35" xfId="4"/>
    <cellStyle name="xl61" xfId="2"/>
    <cellStyle name="Гиперссылка" xfId="3" builtinId="8"/>
    <cellStyle name="Обычный" xfId="0" builtinId="0"/>
  </cellStyles>
  <dxfs count="0"/>
  <tableStyles count="0" defaultTableStyle="TableStyleMedium9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A6E487AD0D2F9C472972FF407C83205106B8DBFE6856BA1880F6C9B4B395F2FBEF1E546B61ED0270B47DCD6h8p2H" TargetMode="External"/><Relationship Id="rId2" Type="http://schemas.openxmlformats.org/officeDocument/2006/relationships/hyperlink" Target="consultantplus://offline/ref=6A6E487AD0D2F9C472972FF407C83205106B8DBFE68564A38F0E6C9B4B395F2FBEF1E546B61ED0270B44DED1h8pEH" TargetMode="External"/><Relationship Id="rId1" Type="http://schemas.openxmlformats.org/officeDocument/2006/relationships/hyperlink" Target="consultantplus://offline/ref=6A6E487AD0D2F9C472972FF407C83205106B8DBFE6856BA68F066C9B4B395F2FBEF1E546B61ED0270B47DCD6h8p5H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tabSelected="1" view="pageBreakPreview" topLeftCell="B1" zoomScaleNormal="100" workbookViewId="0">
      <selection activeCell="K1" sqref="K1:Q1048576"/>
    </sheetView>
  </sheetViews>
  <sheetFormatPr defaultRowHeight="13.2" x14ac:dyDescent="0.25"/>
  <cols>
    <col min="1" max="1" width="5.44140625" customWidth="1"/>
    <col min="2" max="2" width="107.33203125" style="4" customWidth="1"/>
    <col min="3" max="3" width="10" style="1" hidden="1" customWidth="1"/>
    <col min="4" max="4" width="15.109375" style="1" customWidth="1"/>
    <col min="5" max="5" width="0" style="1" hidden="1" customWidth="1"/>
    <col min="6" max="6" width="20.6640625" style="1" hidden="1" customWidth="1"/>
    <col min="7" max="9" width="9.109375" style="1" hidden="1" customWidth="1"/>
    <col min="10" max="10" width="10.88671875" style="29" customWidth="1"/>
    <col min="11" max="11" width="12.33203125" style="1" customWidth="1"/>
    <col min="12" max="14" width="8.88671875" style="1"/>
  </cols>
  <sheetData>
    <row r="1" spans="2:13" x14ac:dyDescent="0.25">
      <c r="B1" s="69" t="s">
        <v>314</v>
      </c>
      <c r="C1" s="70"/>
      <c r="D1" s="70"/>
      <c r="E1" s="70"/>
      <c r="F1" s="70"/>
      <c r="G1" s="70"/>
      <c r="H1" s="70"/>
      <c r="I1" s="70"/>
      <c r="J1" s="70"/>
    </row>
    <row r="2" spans="2:13" x14ac:dyDescent="0.25">
      <c r="B2" s="69" t="s">
        <v>372</v>
      </c>
      <c r="C2" s="69"/>
      <c r="D2" s="69"/>
      <c r="E2" s="69"/>
      <c r="F2" s="69"/>
      <c r="G2" s="69"/>
      <c r="H2" s="69"/>
      <c r="I2" s="69"/>
      <c r="J2" s="69"/>
    </row>
    <row r="3" spans="2:13" x14ac:dyDescent="0.25">
      <c r="B3" s="69" t="s">
        <v>373</v>
      </c>
      <c r="C3" s="69"/>
      <c r="D3" s="69"/>
      <c r="E3" s="69"/>
      <c r="F3" s="69"/>
      <c r="G3" s="69"/>
      <c r="H3" s="69"/>
      <c r="I3" s="69"/>
      <c r="J3" s="69"/>
    </row>
    <row r="4" spans="2:13" x14ac:dyDescent="0.25">
      <c r="B4" s="69" t="s">
        <v>374</v>
      </c>
      <c r="C4" s="69"/>
      <c r="D4" s="69"/>
      <c r="E4" s="69"/>
      <c r="F4" s="69"/>
      <c r="G4" s="69"/>
      <c r="H4" s="69"/>
      <c r="I4" s="69"/>
      <c r="J4" s="69"/>
    </row>
    <row r="5" spans="2:13" ht="63.75" customHeight="1" x14ac:dyDescent="0.3">
      <c r="B5" s="71" t="s">
        <v>375</v>
      </c>
      <c r="C5" s="71"/>
      <c r="D5" s="71"/>
      <c r="E5" s="5"/>
      <c r="F5" s="5"/>
      <c r="G5" s="5"/>
      <c r="H5" s="5"/>
      <c r="I5" s="5"/>
      <c r="J5" s="24"/>
    </row>
    <row r="6" spans="2:13" ht="22.5" customHeight="1" x14ac:dyDescent="0.3">
      <c r="B6" s="92"/>
      <c r="C6" s="93"/>
      <c r="D6" s="6"/>
      <c r="E6" s="7" t="s">
        <v>77</v>
      </c>
      <c r="F6" s="8"/>
      <c r="G6" s="8"/>
      <c r="H6" s="9"/>
      <c r="I6" s="10"/>
      <c r="J6" s="25"/>
    </row>
    <row r="7" spans="2:13" x14ac:dyDescent="0.25">
      <c r="B7" s="11" t="s">
        <v>78</v>
      </c>
      <c r="C7" s="20" t="s">
        <v>79</v>
      </c>
      <c r="D7" s="13" t="s">
        <v>79</v>
      </c>
      <c r="E7" s="72" t="s">
        <v>80</v>
      </c>
      <c r="F7" s="72"/>
      <c r="G7" s="72"/>
      <c r="H7" s="72"/>
      <c r="I7" s="72"/>
      <c r="J7" s="26" t="s">
        <v>376</v>
      </c>
    </row>
    <row r="8" spans="2:13" x14ac:dyDescent="0.25">
      <c r="B8" s="11" t="s">
        <v>81</v>
      </c>
      <c r="C8" s="55"/>
      <c r="D8" s="55"/>
      <c r="E8" s="72" t="s">
        <v>82</v>
      </c>
      <c r="F8" s="72"/>
      <c r="G8" s="72"/>
      <c r="H8" s="72"/>
      <c r="I8" s="72"/>
      <c r="J8" s="19">
        <f>J9+J60+J75+J91+J108+J135+J149+J182</f>
        <v>590390</v>
      </c>
      <c r="K8" s="18"/>
    </row>
    <row r="9" spans="2:13" s="1" customFormat="1" ht="26.4" x14ac:dyDescent="0.25">
      <c r="B9" s="31" t="s">
        <v>350</v>
      </c>
      <c r="C9" s="75" t="s">
        <v>83</v>
      </c>
      <c r="D9" s="76"/>
      <c r="E9" s="75" t="s">
        <v>84</v>
      </c>
      <c r="F9" s="75"/>
      <c r="G9" s="75"/>
      <c r="H9" s="75"/>
      <c r="I9" s="75"/>
      <c r="J9" s="23">
        <f>J10+J43+J48+J53</f>
        <v>353121</v>
      </c>
      <c r="K9" s="18"/>
    </row>
    <row r="10" spans="2:13" s="1" customFormat="1" ht="16.2" customHeight="1" x14ac:dyDescent="0.25">
      <c r="B10" s="11" t="s">
        <v>85</v>
      </c>
      <c r="C10" s="72" t="s">
        <v>86</v>
      </c>
      <c r="D10" s="67"/>
      <c r="E10" s="72" t="s">
        <v>87</v>
      </c>
      <c r="F10" s="72"/>
      <c r="G10" s="72"/>
      <c r="H10" s="72"/>
      <c r="I10" s="72"/>
      <c r="J10" s="19">
        <f>J11+J19+J33+J40+J37</f>
        <v>347056</v>
      </c>
      <c r="K10" s="18"/>
      <c r="L10" s="18"/>
      <c r="M10" s="18"/>
    </row>
    <row r="11" spans="2:13" s="1" customFormat="1" ht="16.2" customHeight="1" x14ac:dyDescent="0.3">
      <c r="B11" s="12" t="s">
        <v>88</v>
      </c>
      <c r="C11" s="73" t="s">
        <v>89</v>
      </c>
      <c r="D11" s="67"/>
      <c r="E11" s="73" t="s">
        <v>90</v>
      </c>
      <c r="F11" s="73"/>
      <c r="G11" s="73"/>
      <c r="H11" s="73"/>
      <c r="I11" s="73"/>
      <c r="J11" s="19">
        <f>J12+J13+J14+J15+J16+J17+J18</f>
        <v>97270</v>
      </c>
      <c r="K11" s="18"/>
    </row>
    <row r="12" spans="2:13" s="1" customFormat="1" ht="17.399999999999999" customHeight="1" x14ac:dyDescent="0.25">
      <c r="B12" s="3" t="s">
        <v>193</v>
      </c>
      <c r="C12" s="66" t="s">
        <v>91</v>
      </c>
      <c r="D12" s="67"/>
      <c r="E12" s="66">
        <v>29081.3</v>
      </c>
      <c r="F12" s="66"/>
      <c r="G12" s="66"/>
      <c r="H12" s="66"/>
      <c r="I12" s="66"/>
      <c r="J12" s="22">
        <v>41553</v>
      </c>
      <c r="K12" s="18"/>
    </row>
    <row r="13" spans="2:13" s="1" customFormat="1" ht="42" customHeight="1" x14ac:dyDescent="0.25">
      <c r="B13" s="3" t="s">
        <v>202</v>
      </c>
      <c r="C13" s="66" t="s">
        <v>92</v>
      </c>
      <c r="D13" s="67"/>
      <c r="E13" s="66">
        <v>274</v>
      </c>
      <c r="F13" s="66"/>
      <c r="G13" s="66"/>
      <c r="H13" s="66"/>
      <c r="I13" s="66"/>
      <c r="J13" s="22">
        <v>915</v>
      </c>
    </row>
    <row r="14" spans="2:13" s="1" customFormat="1" ht="55.2" customHeight="1" x14ac:dyDescent="0.25">
      <c r="B14" s="3" t="s">
        <v>203</v>
      </c>
      <c r="C14" s="66" t="s">
        <v>93</v>
      </c>
      <c r="D14" s="67"/>
      <c r="E14" s="66">
        <v>44536</v>
      </c>
      <c r="F14" s="66"/>
      <c r="G14" s="66"/>
      <c r="H14" s="66"/>
      <c r="I14" s="66"/>
      <c r="J14" s="22">
        <v>48280</v>
      </c>
    </row>
    <row r="15" spans="2:13" s="1" customFormat="1" ht="31.2" customHeight="1" x14ac:dyDescent="0.25">
      <c r="B15" s="3" t="s">
        <v>204</v>
      </c>
      <c r="C15" s="66" t="s">
        <v>94</v>
      </c>
      <c r="D15" s="67"/>
      <c r="E15" s="66">
        <v>3809</v>
      </c>
      <c r="F15" s="66"/>
      <c r="G15" s="66"/>
      <c r="H15" s="66"/>
      <c r="I15" s="66"/>
      <c r="J15" s="22">
        <v>5092</v>
      </c>
    </row>
    <row r="16" spans="2:13" s="1" customFormat="1" ht="28.95" customHeight="1" x14ac:dyDescent="0.25">
      <c r="B16" s="3" t="s">
        <v>205</v>
      </c>
      <c r="C16" s="66" t="s">
        <v>95</v>
      </c>
      <c r="D16" s="67"/>
      <c r="E16" s="66">
        <v>193</v>
      </c>
      <c r="F16" s="66"/>
      <c r="G16" s="66"/>
      <c r="H16" s="66"/>
      <c r="I16" s="66"/>
      <c r="J16" s="22">
        <v>243</v>
      </c>
    </row>
    <row r="17" spans="2:11" s="1" customFormat="1" ht="28.2" customHeight="1" x14ac:dyDescent="0.25">
      <c r="B17" s="3" t="s">
        <v>206</v>
      </c>
      <c r="C17" s="66" t="s">
        <v>96</v>
      </c>
      <c r="D17" s="67"/>
      <c r="E17" s="66">
        <v>250</v>
      </c>
      <c r="F17" s="66"/>
      <c r="G17" s="66"/>
      <c r="H17" s="66"/>
      <c r="I17" s="66"/>
      <c r="J17" s="22">
        <v>200</v>
      </c>
    </row>
    <row r="18" spans="2:11" s="1" customFormat="1" ht="28.2" customHeight="1" x14ac:dyDescent="0.25">
      <c r="B18" s="3" t="s">
        <v>207</v>
      </c>
      <c r="C18" s="66" t="s">
        <v>97</v>
      </c>
      <c r="D18" s="67"/>
      <c r="E18" s="66">
        <v>750</v>
      </c>
      <c r="F18" s="66"/>
      <c r="G18" s="66"/>
      <c r="H18" s="66"/>
      <c r="I18" s="66"/>
      <c r="J18" s="22">
        <v>987</v>
      </c>
    </row>
    <row r="19" spans="2:11" s="1" customFormat="1" ht="13.95" customHeight="1" x14ac:dyDescent="0.3">
      <c r="B19" s="12" t="s">
        <v>98</v>
      </c>
      <c r="C19" s="73" t="s">
        <v>99</v>
      </c>
      <c r="D19" s="67"/>
      <c r="E19" s="73" t="s">
        <v>100</v>
      </c>
      <c r="F19" s="73"/>
      <c r="G19" s="73"/>
      <c r="H19" s="73"/>
      <c r="I19" s="73"/>
      <c r="J19" s="19">
        <f>J20+J21+J22+J23+J24+J25+J26+J27+J28+J29+J31+J32+J30</f>
        <v>204417</v>
      </c>
      <c r="K19" s="18"/>
    </row>
    <row r="20" spans="2:11" s="1" customFormat="1" ht="16.95" customHeight="1" x14ac:dyDescent="0.25">
      <c r="B20" s="3" t="s">
        <v>208</v>
      </c>
      <c r="C20" s="66" t="s">
        <v>101</v>
      </c>
      <c r="D20" s="67"/>
      <c r="E20" s="66"/>
      <c r="F20" s="66"/>
      <c r="G20" s="66"/>
      <c r="H20" s="66"/>
      <c r="I20" s="66"/>
      <c r="J20" s="22">
        <v>36098</v>
      </c>
    </row>
    <row r="21" spans="2:11" s="1" customFormat="1" ht="13.95" customHeight="1" x14ac:dyDescent="0.25">
      <c r="B21" s="3" t="s">
        <v>209</v>
      </c>
      <c r="C21" s="66" t="s">
        <v>102</v>
      </c>
      <c r="D21" s="67"/>
      <c r="E21" s="87">
        <v>4489.1000000000004</v>
      </c>
      <c r="F21" s="87"/>
      <c r="G21" s="87"/>
      <c r="H21" s="87"/>
      <c r="I21" s="87"/>
      <c r="J21" s="22">
        <v>7430</v>
      </c>
    </row>
    <row r="22" spans="2:11" s="1" customFormat="1" ht="18.600000000000001" customHeight="1" x14ac:dyDescent="0.25">
      <c r="B22" s="3" t="s">
        <v>308</v>
      </c>
      <c r="C22" s="54"/>
      <c r="D22" s="61" t="s">
        <v>309</v>
      </c>
      <c r="E22" s="56"/>
      <c r="F22" s="56"/>
      <c r="G22" s="56"/>
      <c r="H22" s="56"/>
      <c r="I22" s="56"/>
      <c r="J22" s="22">
        <v>2100</v>
      </c>
    </row>
    <row r="23" spans="2:11" s="1" customFormat="1" ht="40.950000000000003" customHeight="1" x14ac:dyDescent="0.25">
      <c r="B23" s="3" t="s">
        <v>210</v>
      </c>
      <c r="C23" s="66" t="s">
        <v>103</v>
      </c>
      <c r="D23" s="67"/>
      <c r="E23" s="87">
        <v>96568.7</v>
      </c>
      <c r="F23" s="87"/>
      <c r="G23" s="87"/>
      <c r="H23" s="87"/>
      <c r="I23" s="87"/>
      <c r="J23" s="22">
        <v>128255</v>
      </c>
    </row>
    <row r="24" spans="2:11" s="1" customFormat="1" ht="28.2" customHeight="1" x14ac:dyDescent="0.25">
      <c r="B24" s="3" t="s">
        <v>211</v>
      </c>
      <c r="C24" s="66" t="s">
        <v>104</v>
      </c>
      <c r="D24" s="67"/>
      <c r="E24" s="79">
        <v>1670</v>
      </c>
      <c r="F24" s="79"/>
      <c r="G24" s="79"/>
      <c r="H24" s="79"/>
      <c r="I24" s="79"/>
      <c r="J24" s="22">
        <v>1487</v>
      </c>
    </row>
    <row r="25" spans="2:11" s="1" customFormat="1" ht="28.2" customHeight="1" x14ac:dyDescent="0.25">
      <c r="B25" s="3" t="s">
        <v>205</v>
      </c>
      <c r="C25" s="66" t="s">
        <v>105</v>
      </c>
      <c r="D25" s="67"/>
      <c r="E25" s="79">
        <v>1597</v>
      </c>
      <c r="F25" s="79"/>
      <c r="G25" s="79"/>
      <c r="H25" s="79"/>
      <c r="I25" s="79"/>
      <c r="J25" s="22">
        <v>1630</v>
      </c>
    </row>
    <row r="26" spans="2:11" s="1" customFormat="1" ht="28.2" customHeight="1" x14ac:dyDescent="0.25">
      <c r="B26" s="3" t="s">
        <v>212</v>
      </c>
      <c r="C26" s="66" t="s">
        <v>106</v>
      </c>
      <c r="D26" s="67"/>
      <c r="E26" s="66">
        <v>750</v>
      </c>
      <c r="F26" s="66"/>
      <c r="G26" s="66"/>
      <c r="H26" s="66"/>
      <c r="I26" s="66"/>
      <c r="J26" s="22">
        <v>1000</v>
      </c>
    </row>
    <row r="27" spans="2:11" s="1" customFormat="1" ht="39.6" x14ac:dyDescent="0.25">
      <c r="B27" s="3" t="s">
        <v>227</v>
      </c>
      <c r="C27" s="54"/>
      <c r="D27" s="61" t="s">
        <v>228</v>
      </c>
      <c r="E27" s="54"/>
      <c r="F27" s="54"/>
      <c r="G27" s="54"/>
      <c r="H27" s="54"/>
      <c r="I27" s="54"/>
      <c r="J27" s="22">
        <v>896</v>
      </c>
    </row>
    <row r="28" spans="2:11" s="1" customFormat="1" ht="26.4" x14ac:dyDescent="0.25">
      <c r="B28" s="3" t="s">
        <v>188</v>
      </c>
      <c r="C28" s="66" t="s">
        <v>260</v>
      </c>
      <c r="D28" s="67"/>
      <c r="E28" s="66" t="s">
        <v>107</v>
      </c>
      <c r="F28" s="66"/>
      <c r="G28" s="66"/>
      <c r="H28" s="66"/>
      <c r="I28" s="66"/>
      <c r="J28" s="22">
        <v>10161</v>
      </c>
    </row>
    <row r="29" spans="2:11" s="1" customFormat="1" ht="28.95" customHeight="1" x14ac:dyDescent="0.25">
      <c r="B29" s="3" t="s">
        <v>225</v>
      </c>
      <c r="C29" s="54"/>
      <c r="D29" s="61" t="s">
        <v>260</v>
      </c>
      <c r="E29" s="54"/>
      <c r="F29" s="54"/>
      <c r="G29" s="54"/>
      <c r="H29" s="54"/>
      <c r="I29" s="54"/>
      <c r="J29" s="22">
        <v>103</v>
      </c>
    </row>
    <row r="30" spans="2:11" s="1" customFormat="1" ht="29.4" customHeight="1" x14ac:dyDescent="0.25">
      <c r="B30" s="3" t="s">
        <v>226</v>
      </c>
      <c r="C30" s="54"/>
      <c r="D30" s="61" t="s">
        <v>339</v>
      </c>
      <c r="E30" s="54"/>
      <c r="F30" s="54"/>
      <c r="G30" s="54"/>
      <c r="H30" s="54"/>
      <c r="I30" s="54"/>
      <c r="J30" s="22">
        <v>12343</v>
      </c>
    </row>
    <row r="31" spans="2:11" s="1" customFormat="1" ht="29.4" customHeight="1" x14ac:dyDescent="0.25">
      <c r="B31" s="32" t="s">
        <v>272</v>
      </c>
      <c r="C31" s="54"/>
      <c r="D31" s="33" t="s">
        <v>273</v>
      </c>
      <c r="E31" s="54"/>
      <c r="F31" s="54"/>
      <c r="G31" s="54"/>
      <c r="H31" s="54"/>
      <c r="I31" s="54"/>
      <c r="J31" s="34">
        <v>1714</v>
      </c>
    </row>
    <row r="32" spans="2:11" s="1" customFormat="1" ht="16.95" customHeight="1" x14ac:dyDescent="0.25">
      <c r="B32" s="32" t="s">
        <v>311</v>
      </c>
      <c r="C32" s="54"/>
      <c r="D32" s="61" t="s">
        <v>267</v>
      </c>
      <c r="E32" s="54"/>
      <c r="F32" s="54"/>
      <c r="G32" s="54"/>
      <c r="H32" s="54"/>
      <c r="I32" s="54"/>
      <c r="J32" s="34">
        <v>1200</v>
      </c>
    </row>
    <row r="33" spans="2:11" s="1" customFormat="1" ht="13.8" x14ac:dyDescent="0.3">
      <c r="B33" s="12" t="s">
        <v>108</v>
      </c>
      <c r="C33" s="73" t="s">
        <v>109</v>
      </c>
      <c r="D33" s="67"/>
      <c r="E33" s="73">
        <v>8698.2999999999993</v>
      </c>
      <c r="F33" s="73"/>
      <c r="G33" s="73"/>
      <c r="H33" s="73"/>
      <c r="I33" s="73"/>
      <c r="J33" s="19">
        <f>J34+J35+J36</f>
        <v>15444</v>
      </c>
      <c r="K33" s="18"/>
    </row>
    <row r="34" spans="2:11" s="1" customFormat="1" ht="15.6" customHeight="1" x14ac:dyDescent="0.25">
      <c r="B34" s="3" t="s">
        <v>213</v>
      </c>
      <c r="C34" s="66" t="s">
        <v>110</v>
      </c>
      <c r="D34" s="67"/>
      <c r="E34" s="66" t="s">
        <v>111</v>
      </c>
      <c r="F34" s="66"/>
      <c r="G34" s="66"/>
      <c r="H34" s="66"/>
      <c r="I34" s="66"/>
      <c r="J34" s="22">
        <v>15309</v>
      </c>
    </row>
    <row r="35" spans="2:11" s="1" customFormat="1" ht="27" customHeight="1" x14ac:dyDescent="0.25">
      <c r="B35" s="3" t="s">
        <v>205</v>
      </c>
      <c r="C35" s="66" t="s">
        <v>112</v>
      </c>
      <c r="D35" s="67"/>
      <c r="E35" s="66">
        <v>41</v>
      </c>
      <c r="F35" s="66"/>
      <c r="G35" s="66"/>
      <c r="H35" s="66"/>
      <c r="I35" s="66"/>
      <c r="J35" s="22">
        <v>35</v>
      </c>
    </row>
    <row r="36" spans="2:11" s="1" customFormat="1" ht="29.4" customHeight="1" x14ac:dyDescent="0.25">
      <c r="B36" s="3" t="s">
        <v>189</v>
      </c>
      <c r="C36" s="66" t="s">
        <v>236</v>
      </c>
      <c r="D36" s="67"/>
      <c r="E36" s="66">
        <v>50</v>
      </c>
      <c r="F36" s="66"/>
      <c r="G36" s="66"/>
      <c r="H36" s="66"/>
      <c r="I36" s="66"/>
      <c r="J36" s="22">
        <v>100</v>
      </c>
    </row>
    <row r="37" spans="2:11" s="1" customFormat="1" ht="15.6" customHeight="1" x14ac:dyDescent="0.3">
      <c r="B37" s="12" t="s">
        <v>113</v>
      </c>
      <c r="C37" s="73" t="s">
        <v>114</v>
      </c>
      <c r="D37" s="67"/>
      <c r="E37" s="73">
        <v>7282.1</v>
      </c>
      <c r="F37" s="73"/>
      <c r="G37" s="73"/>
      <c r="H37" s="73"/>
      <c r="I37" s="73"/>
      <c r="J37" s="19">
        <f>J38+J39</f>
        <v>10397</v>
      </c>
      <c r="K37" s="18"/>
    </row>
    <row r="38" spans="2:11" s="1" customFormat="1" ht="14.4" customHeight="1" x14ac:dyDescent="0.25">
      <c r="B38" s="3" t="s">
        <v>214</v>
      </c>
      <c r="C38" s="66" t="s">
        <v>115</v>
      </c>
      <c r="D38" s="67"/>
      <c r="E38" s="66">
        <v>7261.1</v>
      </c>
      <c r="F38" s="66"/>
      <c r="G38" s="66"/>
      <c r="H38" s="66"/>
      <c r="I38" s="66"/>
      <c r="J38" s="22">
        <v>9787</v>
      </c>
    </row>
    <row r="39" spans="2:11" s="1" customFormat="1" x14ac:dyDescent="0.25">
      <c r="B39" s="3" t="s">
        <v>322</v>
      </c>
      <c r="C39" s="54"/>
      <c r="D39" s="61" t="s">
        <v>323</v>
      </c>
      <c r="E39" s="54"/>
      <c r="F39" s="54"/>
      <c r="G39" s="54"/>
      <c r="H39" s="54"/>
      <c r="I39" s="54"/>
      <c r="J39" s="22">
        <v>610</v>
      </c>
    </row>
    <row r="40" spans="2:11" s="1" customFormat="1" ht="13.8" x14ac:dyDescent="0.3">
      <c r="B40" s="12" t="s">
        <v>116</v>
      </c>
      <c r="C40" s="73" t="s">
        <v>117</v>
      </c>
      <c r="D40" s="81"/>
      <c r="E40" s="78">
        <v>9945.6</v>
      </c>
      <c r="F40" s="78"/>
      <c r="G40" s="78"/>
      <c r="H40" s="78"/>
      <c r="I40" s="78"/>
      <c r="J40" s="19">
        <f>J41+J42</f>
        <v>19528</v>
      </c>
      <c r="K40" s="18"/>
    </row>
    <row r="41" spans="2:11" s="1" customFormat="1" ht="27.6" customHeight="1" x14ac:dyDescent="0.25">
      <c r="B41" s="3" t="s">
        <v>215</v>
      </c>
      <c r="C41" s="66" t="s">
        <v>118</v>
      </c>
      <c r="D41" s="67"/>
      <c r="E41" s="87">
        <v>6893.6</v>
      </c>
      <c r="F41" s="87"/>
      <c r="G41" s="87"/>
      <c r="H41" s="87"/>
      <c r="I41" s="87"/>
      <c r="J41" s="22">
        <v>11933</v>
      </c>
    </row>
    <row r="42" spans="2:11" s="1" customFormat="1" ht="44.4" customHeight="1" x14ac:dyDescent="0.25">
      <c r="B42" s="3" t="s">
        <v>216</v>
      </c>
      <c r="C42" s="90" t="s">
        <v>119</v>
      </c>
      <c r="D42" s="89"/>
      <c r="E42" s="79">
        <v>2977</v>
      </c>
      <c r="F42" s="79"/>
      <c r="G42" s="79"/>
      <c r="H42" s="79"/>
      <c r="I42" s="79"/>
      <c r="J42" s="22">
        <v>7595</v>
      </c>
    </row>
    <row r="43" spans="2:11" s="1" customFormat="1" x14ac:dyDescent="0.25">
      <c r="B43" s="11" t="s">
        <v>120</v>
      </c>
      <c r="C43" s="91" t="s">
        <v>121</v>
      </c>
      <c r="D43" s="89"/>
      <c r="E43" s="68">
        <v>3337.5</v>
      </c>
      <c r="F43" s="68"/>
      <c r="G43" s="68"/>
      <c r="H43" s="68"/>
      <c r="I43" s="68"/>
      <c r="J43" s="19">
        <f>J44</f>
        <v>1890</v>
      </c>
    </row>
    <row r="44" spans="2:11" s="1" customFormat="1" ht="13.8" x14ac:dyDescent="0.3">
      <c r="B44" s="12" t="s">
        <v>122</v>
      </c>
      <c r="C44" s="88" t="s">
        <v>123</v>
      </c>
      <c r="D44" s="89"/>
      <c r="E44" s="78">
        <v>3337.5</v>
      </c>
      <c r="F44" s="78"/>
      <c r="G44" s="78"/>
      <c r="H44" s="78"/>
      <c r="I44" s="78"/>
      <c r="J44" s="19">
        <f>J45+J46+J47</f>
        <v>1890</v>
      </c>
      <c r="K44" s="18"/>
    </row>
    <row r="45" spans="2:11" s="1" customFormat="1" ht="16.95" customHeight="1" x14ac:dyDescent="0.25">
      <c r="B45" s="3" t="s">
        <v>217</v>
      </c>
      <c r="C45" s="90" t="s">
        <v>124</v>
      </c>
      <c r="D45" s="89"/>
      <c r="E45" s="66">
        <v>1001</v>
      </c>
      <c r="F45" s="66"/>
      <c r="G45" s="66"/>
      <c r="H45" s="66"/>
      <c r="I45" s="66"/>
      <c r="J45" s="22">
        <v>1684</v>
      </c>
      <c r="K45" s="18"/>
    </row>
    <row r="46" spans="2:11" s="1" customFormat="1" ht="16.2" customHeight="1" x14ac:dyDescent="0.25">
      <c r="B46" s="3" t="s">
        <v>310</v>
      </c>
      <c r="C46" s="60"/>
      <c r="D46" s="13" t="s">
        <v>201</v>
      </c>
      <c r="E46" s="54"/>
      <c r="F46" s="54"/>
      <c r="G46" s="54"/>
      <c r="H46" s="54"/>
      <c r="I46" s="54"/>
      <c r="J46" s="22">
        <v>190</v>
      </c>
    </row>
    <row r="47" spans="2:11" s="1" customFormat="1" ht="16.2" customHeight="1" x14ac:dyDescent="0.25">
      <c r="B47" s="3" t="s">
        <v>329</v>
      </c>
      <c r="C47" s="60"/>
      <c r="D47" s="13" t="s">
        <v>330</v>
      </c>
      <c r="E47" s="54"/>
      <c r="F47" s="54"/>
      <c r="G47" s="54"/>
      <c r="H47" s="54"/>
      <c r="I47" s="54"/>
      <c r="J47" s="22">
        <v>16</v>
      </c>
    </row>
    <row r="48" spans="2:11" s="1" customFormat="1" ht="15" customHeight="1" x14ac:dyDescent="0.25">
      <c r="B48" s="11" t="s">
        <v>125</v>
      </c>
      <c r="C48" s="91" t="s">
        <v>126</v>
      </c>
      <c r="D48" s="89"/>
      <c r="E48" s="72" t="s">
        <v>127</v>
      </c>
      <c r="F48" s="72"/>
      <c r="G48" s="72"/>
      <c r="H48" s="72"/>
      <c r="I48" s="72"/>
      <c r="J48" s="19">
        <f>J49+J51</f>
        <v>2074</v>
      </c>
      <c r="K48" s="18"/>
    </row>
    <row r="49" spans="2:11" s="1" customFormat="1" ht="27.6" x14ac:dyDescent="0.3">
      <c r="B49" s="12" t="s">
        <v>128</v>
      </c>
      <c r="C49" s="73" t="s">
        <v>129</v>
      </c>
      <c r="D49" s="67"/>
      <c r="E49" s="73">
        <v>3822.3</v>
      </c>
      <c r="F49" s="73"/>
      <c r="G49" s="73"/>
      <c r="H49" s="73"/>
      <c r="I49" s="73"/>
      <c r="J49" s="19">
        <f>J50</f>
        <v>1380</v>
      </c>
    </row>
    <row r="50" spans="2:11" s="1" customFormat="1" ht="26.4" customHeight="1" x14ac:dyDescent="0.25">
      <c r="B50" s="3" t="s">
        <v>190</v>
      </c>
      <c r="C50" s="66" t="s">
        <v>234</v>
      </c>
      <c r="D50" s="67"/>
      <c r="E50" s="66">
        <v>3822.3</v>
      </c>
      <c r="F50" s="66"/>
      <c r="G50" s="66"/>
      <c r="H50" s="66"/>
      <c r="I50" s="66"/>
      <c r="J50" s="22">
        <v>1380</v>
      </c>
    </row>
    <row r="51" spans="2:11" s="1" customFormat="1" ht="27.6" x14ac:dyDescent="0.3">
      <c r="B51" s="12" t="s">
        <v>130</v>
      </c>
      <c r="C51" s="73" t="s">
        <v>131</v>
      </c>
      <c r="D51" s="67"/>
      <c r="E51" s="73">
        <v>434</v>
      </c>
      <c r="F51" s="73"/>
      <c r="G51" s="73"/>
      <c r="H51" s="73"/>
      <c r="I51" s="73"/>
      <c r="J51" s="22">
        <f>J52</f>
        <v>694</v>
      </c>
    </row>
    <row r="52" spans="2:11" s="1" customFormat="1" ht="26.4" x14ac:dyDescent="0.25">
      <c r="B52" s="3" t="s">
        <v>191</v>
      </c>
      <c r="C52" s="66" t="s">
        <v>132</v>
      </c>
      <c r="D52" s="67"/>
      <c r="E52" s="66">
        <v>434</v>
      </c>
      <c r="F52" s="66"/>
      <c r="G52" s="66"/>
      <c r="H52" s="66"/>
      <c r="I52" s="66"/>
      <c r="J52" s="22">
        <v>694</v>
      </c>
    </row>
    <row r="53" spans="2:11" s="1" customFormat="1" ht="18" customHeight="1" x14ac:dyDescent="0.25">
      <c r="B53" s="11" t="s">
        <v>133</v>
      </c>
      <c r="C53" s="72" t="s">
        <v>134</v>
      </c>
      <c r="D53" s="67"/>
      <c r="E53" s="72" t="s">
        <v>135</v>
      </c>
      <c r="F53" s="72"/>
      <c r="G53" s="72"/>
      <c r="H53" s="72"/>
      <c r="I53" s="72"/>
      <c r="J53" s="19">
        <f>J54</f>
        <v>2101</v>
      </c>
    </row>
    <row r="54" spans="2:11" s="1" customFormat="1" ht="15" customHeight="1" x14ac:dyDescent="0.3">
      <c r="B54" s="35" t="s">
        <v>136</v>
      </c>
      <c r="C54" s="73" t="s">
        <v>137</v>
      </c>
      <c r="D54" s="67"/>
      <c r="E54" s="73" t="s">
        <v>135</v>
      </c>
      <c r="F54" s="73"/>
      <c r="G54" s="73"/>
      <c r="H54" s="73"/>
      <c r="I54" s="73"/>
      <c r="J54" s="19">
        <f>J55+J58+J59+J56+J57</f>
        <v>2101</v>
      </c>
      <c r="K54" s="18"/>
    </row>
    <row r="55" spans="2:11" s="1" customFormat="1" x14ac:dyDescent="0.25">
      <c r="B55" s="36" t="s">
        <v>138</v>
      </c>
      <c r="C55" s="66" t="s">
        <v>139</v>
      </c>
      <c r="D55" s="67"/>
      <c r="E55" s="66" t="s">
        <v>140</v>
      </c>
      <c r="F55" s="66"/>
      <c r="G55" s="66"/>
      <c r="H55" s="66"/>
      <c r="I55" s="66"/>
      <c r="J55" s="22">
        <v>1314.1</v>
      </c>
      <c r="K55" s="18"/>
    </row>
    <row r="56" spans="2:11" s="1" customFormat="1" ht="15" customHeight="1" x14ac:dyDescent="0.25">
      <c r="B56" s="3" t="s">
        <v>369</v>
      </c>
      <c r="C56" s="54"/>
      <c r="D56" s="61" t="s">
        <v>316</v>
      </c>
      <c r="E56" s="54"/>
      <c r="F56" s="54"/>
      <c r="G56" s="54"/>
      <c r="H56" s="54"/>
      <c r="I56" s="54"/>
      <c r="J56" s="22">
        <v>500</v>
      </c>
    </row>
    <row r="57" spans="2:11" s="1" customFormat="1" x14ac:dyDescent="0.25">
      <c r="B57" s="3" t="s">
        <v>370</v>
      </c>
      <c r="C57" s="54"/>
      <c r="D57" s="61" t="s">
        <v>317</v>
      </c>
      <c r="E57" s="54"/>
      <c r="F57" s="54"/>
      <c r="G57" s="54"/>
      <c r="H57" s="54"/>
      <c r="I57" s="54"/>
      <c r="J57" s="22">
        <v>200</v>
      </c>
    </row>
    <row r="58" spans="2:11" s="1" customFormat="1" ht="14.4" customHeight="1" x14ac:dyDescent="0.25">
      <c r="B58" s="3" t="s">
        <v>192</v>
      </c>
      <c r="C58" s="66" t="s">
        <v>141</v>
      </c>
      <c r="D58" s="67"/>
      <c r="E58" s="66">
        <v>225</v>
      </c>
      <c r="F58" s="66"/>
      <c r="G58" s="66"/>
      <c r="H58" s="66"/>
      <c r="I58" s="66"/>
      <c r="J58" s="22">
        <v>86</v>
      </c>
    </row>
    <row r="59" spans="2:11" s="1" customFormat="1" ht="13.95" customHeight="1" x14ac:dyDescent="0.25">
      <c r="B59" s="64" t="s">
        <v>218</v>
      </c>
      <c r="C59" s="66" t="s">
        <v>229</v>
      </c>
      <c r="D59" s="67"/>
      <c r="E59" s="66">
        <v>2.2999999999999998</v>
      </c>
      <c r="F59" s="66"/>
      <c r="G59" s="66"/>
      <c r="H59" s="66"/>
      <c r="I59" s="66"/>
      <c r="J59" s="22">
        <v>0.9</v>
      </c>
    </row>
    <row r="60" spans="2:11" s="1" customFormat="1" x14ac:dyDescent="0.25">
      <c r="B60" s="21" t="s">
        <v>340</v>
      </c>
      <c r="C60" s="75" t="s">
        <v>142</v>
      </c>
      <c r="D60" s="85"/>
      <c r="E60" s="86">
        <v>40511.5</v>
      </c>
      <c r="F60" s="86"/>
      <c r="G60" s="86"/>
      <c r="H60" s="86"/>
      <c r="I60" s="86"/>
      <c r="J60" s="23">
        <f>J61</f>
        <v>44346.299999999996</v>
      </c>
    </row>
    <row r="61" spans="2:11" s="1" customFormat="1" ht="16.2" customHeight="1" x14ac:dyDescent="0.25">
      <c r="B61" s="11" t="s">
        <v>143</v>
      </c>
      <c r="C61" s="72" t="s">
        <v>144</v>
      </c>
      <c r="D61" s="67"/>
      <c r="E61" s="72">
        <v>40511.5</v>
      </c>
      <c r="F61" s="72"/>
      <c r="G61" s="72"/>
      <c r="H61" s="72"/>
      <c r="I61" s="72"/>
      <c r="J61" s="19">
        <f>J62+J65+J68</f>
        <v>44346.299999999996</v>
      </c>
      <c r="K61" s="18"/>
    </row>
    <row r="62" spans="2:11" s="1" customFormat="1" ht="13.8" x14ac:dyDescent="0.3">
      <c r="B62" s="12" t="s">
        <v>145</v>
      </c>
      <c r="C62" s="73" t="s">
        <v>146</v>
      </c>
      <c r="D62" s="67"/>
      <c r="E62" s="73">
        <v>14676.9</v>
      </c>
      <c r="F62" s="73"/>
      <c r="G62" s="73"/>
      <c r="H62" s="73"/>
      <c r="I62" s="73"/>
      <c r="J62" s="19">
        <f>J63+J64</f>
        <v>18420.2</v>
      </c>
      <c r="K62" s="18"/>
    </row>
    <row r="63" spans="2:11" s="1" customFormat="1" x14ac:dyDescent="0.25">
      <c r="B63" s="3" t="s">
        <v>342</v>
      </c>
      <c r="C63" s="66" t="s">
        <v>147</v>
      </c>
      <c r="D63" s="67"/>
      <c r="E63" s="66">
        <v>13525.3</v>
      </c>
      <c r="F63" s="66"/>
      <c r="G63" s="66"/>
      <c r="H63" s="66"/>
      <c r="I63" s="66"/>
      <c r="J63" s="22">
        <v>17140</v>
      </c>
    </row>
    <row r="64" spans="2:11" s="1" customFormat="1" ht="14.4" customHeight="1" x14ac:dyDescent="0.25">
      <c r="B64" s="14" t="s">
        <v>341</v>
      </c>
      <c r="C64" s="66" t="s">
        <v>241</v>
      </c>
      <c r="D64" s="67"/>
      <c r="E64" s="54"/>
      <c r="F64" s="54"/>
      <c r="G64" s="54"/>
      <c r="H64" s="54"/>
      <c r="I64" s="54"/>
      <c r="J64" s="22">
        <v>1280.2</v>
      </c>
    </row>
    <row r="65" spans="2:11" s="1" customFormat="1" ht="15.6" customHeight="1" x14ac:dyDescent="0.3">
      <c r="B65" s="12" t="s">
        <v>148</v>
      </c>
      <c r="C65" s="73" t="s">
        <v>149</v>
      </c>
      <c r="D65" s="67"/>
      <c r="E65" s="72" t="s">
        <v>150</v>
      </c>
      <c r="F65" s="72"/>
      <c r="G65" s="72"/>
      <c r="H65" s="72"/>
      <c r="I65" s="72"/>
      <c r="J65" s="22">
        <f>J66+J67</f>
        <v>23646</v>
      </c>
      <c r="K65" s="18"/>
    </row>
    <row r="66" spans="2:11" s="1" customFormat="1" ht="15.6" customHeight="1" x14ac:dyDescent="0.25">
      <c r="B66" s="3" t="s">
        <v>343</v>
      </c>
      <c r="C66" s="66" t="s">
        <v>151</v>
      </c>
      <c r="D66" s="67"/>
      <c r="E66" s="87">
        <v>17450.5</v>
      </c>
      <c r="F66" s="87"/>
      <c r="G66" s="87"/>
      <c r="H66" s="87"/>
      <c r="I66" s="87"/>
      <c r="J66" s="22">
        <v>22146</v>
      </c>
    </row>
    <row r="67" spans="2:11" s="1" customFormat="1" ht="15.6" customHeight="1" x14ac:dyDescent="0.25">
      <c r="B67" s="3" t="s">
        <v>324</v>
      </c>
      <c r="C67" s="54"/>
      <c r="D67" s="61" t="s">
        <v>325</v>
      </c>
      <c r="E67" s="56"/>
      <c r="F67" s="56"/>
      <c r="G67" s="56"/>
      <c r="H67" s="56"/>
      <c r="I67" s="56"/>
      <c r="J67" s="22">
        <v>1500</v>
      </c>
    </row>
    <row r="68" spans="2:11" s="1" customFormat="1" ht="13.8" x14ac:dyDescent="0.3">
      <c r="B68" s="12" t="s">
        <v>152</v>
      </c>
      <c r="C68" s="73" t="s">
        <v>153</v>
      </c>
      <c r="D68" s="67"/>
      <c r="E68" s="73">
        <v>5723.2</v>
      </c>
      <c r="F68" s="73"/>
      <c r="G68" s="73"/>
      <c r="H68" s="73"/>
      <c r="I68" s="73"/>
      <c r="J68" s="19">
        <f>J69+J71+J74+J73+J72+J70</f>
        <v>2280.1</v>
      </c>
      <c r="K68" s="18"/>
    </row>
    <row r="69" spans="2:11" s="2" customFormat="1" ht="30" customHeight="1" x14ac:dyDescent="0.3">
      <c r="B69" s="3" t="s">
        <v>344</v>
      </c>
      <c r="C69" s="57"/>
      <c r="D69" s="61" t="s">
        <v>237</v>
      </c>
      <c r="E69" s="57"/>
      <c r="F69" s="57"/>
      <c r="G69" s="57"/>
      <c r="H69" s="57"/>
      <c r="I69" s="57"/>
      <c r="J69" s="22">
        <v>24</v>
      </c>
    </row>
    <row r="70" spans="2:11" s="2" customFormat="1" ht="13.8" x14ac:dyDescent="0.3">
      <c r="B70" s="3" t="s">
        <v>312</v>
      </c>
      <c r="C70" s="57"/>
      <c r="D70" s="61" t="s">
        <v>313</v>
      </c>
      <c r="E70" s="57"/>
      <c r="F70" s="57"/>
      <c r="G70" s="57"/>
      <c r="H70" s="57"/>
      <c r="I70" s="57"/>
      <c r="J70" s="22">
        <v>1758.1</v>
      </c>
    </row>
    <row r="71" spans="2:11" s="1" customFormat="1" ht="28.95" customHeight="1" x14ac:dyDescent="0.25">
      <c r="B71" s="3" t="s">
        <v>345</v>
      </c>
      <c r="C71" s="66" t="s">
        <v>154</v>
      </c>
      <c r="D71" s="67"/>
      <c r="E71" s="66">
        <v>150</v>
      </c>
      <c r="F71" s="66"/>
      <c r="G71" s="66"/>
      <c r="H71" s="66"/>
      <c r="I71" s="66"/>
      <c r="J71" s="22">
        <v>200</v>
      </c>
    </row>
    <row r="72" spans="2:11" s="1" customFormat="1" ht="30" customHeight="1" x14ac:dyDescent="0.25">
      <c r="B72" s="3" t="s">
        <v>346</v>
      </c>
      <c r="C72" s="54"/>
      <c r="D72" s="61" t="s">
        <v>294</v>
      </c>
      <c r="E72" s="54"/>
      <c r="F72" s="54"/>
      <c r="G72" s="54"/>
      <c r="H72" s="54"/>
      <c r="I72" s="54"/>
      <c r="J72" s="22">
        <v>200</v>
      </c>
    </row>
    <row r="73" spans="2:11" s="1" customFormat="1" ht="28.95" customHeight="1" x14ac:dyDescent="0.25">
      <c r="B73" s="3" t="s">
        <v>268</v>
      </c>
      <c r="C73" s="54"/>
      <c r="D73" s="61" t="s">
        <v>269</v>
      </c>
      <c r="E73" s="54"/>
      <c r="F73" s="54"/>
      <c r="G73" s="54"/>
      <c r="H73" s="54"/>
      <c r="I73" s="54"/>
      <c r="J73" s="22">
        <v>92</v>
      </c>
    </row>
    <row r="74" spans="2:11" s="2" customFormat="1" ht="26.4" x14ac:dyDescent="0.25">
      <c r="B74" s="3" t="s">
        <v>235</v>
      </c>
      <c r="C74" s="54"/>
      <c r="D74" s="61" t="s">
        <v>23</v>
      </c>
      <c r="E74" s="54"/>
      <c r="F74" s="54"/>
      <c r="G74" s="54"/>
      <c r="H74" s="54"/>
      <c r="I74" s="54"/>
      <c r="J74" s="22">
        <v>6</v>
      </c>
    </row>
    <row r="75" spans="2:11" s="1" customFormat="1" ht="32.25" customHeight="1" x14ac:dyDescent="0.25">
      <c r="B75" s="31" t="s">
        <v>377</v>
      </c>
      <c r="C75" s="75" t="s">
        <v>155</v>
      </c>
      <c r="D75" s="85"/>
      <c r="E75" s="75">
        <v>15494</v>
      </c>
      <c r="F75" s="75"/>
      <c r="G75" s="75"/>
      <c r="H75" s="75"/>
      <c r="I75" s="75"/>
      <c r="J75" s="23">
        <f>J76+J81+J87</f>
        <v>3728.4</v>
      </c>
      <c r="K75" s="18"/>
    </row>
    <row r="76" spans="2:11" s="1" customFormat="1" ht="16.2" customHeight="1" x14ac:dyDescent="0.25">
      <c r="B76" s="11" t="s">
        <v>303</v>
      </c>
      <c r="C76" s="72" t="s">
        <v>1</v>
      </c>
      <c r="D76" s="74"/>
      <c r="E76" s="59"/>
      <c r="F76" s="59"/>
      <c r="G76" s="59"/>
      <c r="H76" s="59"/>
      <c r="I76" s="59"/>
      <c r="J76" s="19">
        <f>J77</f>
        <v>181.3</v>
      </c>
      <c r="K76" s="18"/>
    </row>
    <row r="77" spans="2:11" s="1" customFormat="1" ht="15" customHeight="1" x14ac:dyDescent="0.25">
      <c r="B77" s="12" t="s">
        <v>0</v>
      </c>
      <c r="C77" s="83" t="s">
        <v>231</v>
      </c>
      <c r="D77" s="84"/>
      <c r="E77" s="62"/>
      <c r="F77" s="62"/>
      <c r="G77" s="62"/>
      <c r="H77" s="62"/>
      <c r="I77" s="62"/>
      <c r="J77" s="37">
        <f>J78+J79+J80</f>
        <v>181.3</v>
      </c>
    </row>
    <row r="78" spans="2:11" s="1" customFormat="1" ht="17.399999999999999" customHeight="1" x14ac:dyDescent="0.25">
      <c r="B78" s="3" t="s">
        <v>200</v>
      </c>
      <c r="C78" s="66" t="s">
        <v>230</v>
      </c>
      <c r="D78" s="67"/>
      <c r="E78" s="54"/>
      <c r="F78" s="54"/>
      <c r="G78" s="54"/>
      <c r="H78" s="54"/>
      <c r="I78" s="54"/>
      <c r="J78" s="22">
        <v>50</v>
      </c>
    </row>
    <row r="79" spans="2:11" s="1" customFormat="1" ht="15" customHeight="1" x14ac:dyDescent="0.25">
      <c r="B79" s="3" t="s">
        <v>261</v>
      </c>
      <c r="C79" s="54"/>
      <c r="D79" s="61" t="s">
        <v>262</v>
      </c>
      <c r="E79" s="54"/>
      <c r="F79" s="54"/>
      <c r="G79" s="54"/>
      <c r="H79" s="54"/>
      <c r="I79" s="54"/>
      <c r="J79" s="22">
        <v>130</v>
      </c>
    </row>
    <row r="80" spans="2:11" s="1" customFormat="1" ht="15" customHeight="1" x14ac:dyDescent="0.25">
      <c r="B80" s="3" t="s">
        <v>332</v>
      </c>
      <c r="C80" s="54"/>
      <c r="D80" s="61" t="s">
        <v>333</v>
      </c>
      <c r="E80" s="54"/>
      <c r="F80" s="54"/>
      <c r="G80" s="54"/>
      <c r="H80" s="54"/>
      <c r="I80" s="54"/>
      <c r="J80" s="22">
        <v>1.3</v>
      </c>
    </row>
    <row r="81" spans="2:12" s="1" customFormat="1" ht="27" customHeight="1" x14ac:dyDescent="0.25">
      <c r="B81" s="11" t="s">
        <v>156</v>
      </c>
      <c r="C81" s="72" t="s">
        <v>157</v>
      </c>
      <c r="D81" s="67"/>
      <c r="E81" s="72">
        <v>9033.2000000000007</v>
      </c>
      <c r="F81" s="72"/>
      <c r="G81" s="72"/>
      <c r="H81" s="72"/>
      <c r="I81" s="72"/>
      <c r="J81" s="19">
        <f>J82</f>
        <v>136</v>
      </c>
      <c r="K81" s="18"/>
      <c r="L81" s="18"/>
    </row>
    <row r="82" spans="2:12" s="1" customFormat="1" ht="15.6" customHeight="1" x14ac:dyDescent="0.3">
      <c r="B82" s="12" t="s">
        <v>158</v>
      </c>
      <c r="C82" s="73" t="s">
        <v>159</v>
      </c>
      <c r="D82" s="67"/>
      <c r="E82" s="72">
        <v>6634.7</v>
      </c>
      <c r="F82" s="72"/>
      <c r="G82" s="72"/>
      <c r="H82" s="72"/>
      <c r="I82" s="72"/>
      <c r="J82" s="22">
        <f>J83+J84+J85+J86</f>
        <v>136</v>
      </c>
      <c r="K82" s="18"/>
    </row>
    <row r="83" spans="2:12" s="1" customFormat="1" x14ac:dyDescent="0.25">
      <c r="B83" s="3" t="s">
        <v>306</v>
      </c>
      <c r="C83" s="54"/>
      <c r="D83" s="61" t="s">
        <v>331</v>
      </c>
      <c r="E83" s="54"/>
      <c r="F83" s="54"/>
      <c r="G83" s="54"/>
      <c r="H83" s="54"/>
      <c r="I83" s="54"/>
      <c r="J83" s="22">
        <v>50</v>
      </c>
      <c r="K83" s="18"/>
    </row>
    <row r="84" spans="2:12" s="1" customFormat="1" ht="26.4" x14ac:dyDescent="0.25">
      <c r="B84" s="38" t="s">
        <v>187</v>
      </c>
      <c r="C84" s="66" t="s">
        <v>275</v>
      </c>
      <c r="D84" s="67"/>
      <c r="E84" s="66">
        <v>521.4</v>
      </c>
      <c r="F84" s="66"/>
      <c r="G84" s="66"/>
      <c r="H84" s="66"/>
      <c r="I84" s="66"/>
      <c r="J84" s="22">
        <v>30</v>
      </c>
    </row>
    <row r="85" spans="2:12" s="1" customFormat="1" ht="15.6" customHeight="1" x14ac:dyDescent="0.25">
      <c r="B85" s="3" t="s">
        <v>250</v>
      </c>
      <c r="C85" s="54"/>
      <c r="D85" s="61" t="s">
        <v>247</v>
      </c>
      <c r="E85" s="54"/>
      <c r="F85" s="54"/>
      <c r="G85" s="54"/>
      <c r="H85" s="54"/>
      <c r="I85" s="54"/>
      <c r="J85" s="22">
        <v>50</v>
      </c>
    </row>
    <row r="86" spans="2:12" s="1" customFormat="1" ht="15.6" customHeight="1" x14ac:dyDescent="0.25">
      <c r="B86" s="65" t="s">
        <v>251</v>
      </c>
      <c r="C86" s="54"/>
      <c r="D86" s="61" t="s">
        <v>248</v>
      </c>
      <c r="E86" s="54"/>
      <c r="F86" s="54"/>
      <c r="G86" s="54"/>
      <c r="H86" s="54"/>
      <c r="I86" s="54"/>
      <c r="J86" s="22">
        <v>6</v>
      </c>
    </row>
    <row r="87" spans="2:12" s="1" customFormat="1" ht="26.4" customHeight="1" x14ac:dyDescent="0.25">
      <c r="B87" s="11" t="s">
        <v>160</v>
      </c>
      <c r="C87" s="72" t="s">
        <v>161</v>
      </c>
      <c r="D87" s="67"/>
      <c r="E87" s="72">
        <v>324</v>
      </c>
      <c r="F87" s="72"/>
      <c r="G87" s="72"/>
      <c r="H87" s="72"/>
      <c r="I87" s="72"/>
      <c r="J87" s="19">
        <f>J88</f>
        <v>3411.1</v>
      </c>
    </row>
    <row r="88" spans="2:12" s="1" customFormat="1" ht="15" customHeight="1" x14ac:dyDescent="0.25">
      <c r="B88" s="12" t="s">
        <v>162</v>
      </c>
      <c r="C88" s="72" t="s">
        <v>163</v>
      </c>
      <c r="D88" s="67"/>
      <c r="E88" s="72">
        <v>324</v>
      </c>
      <c r="F88" s="72"/>
      <c r="G88" s="72"/>
      <c r="H88" s="72"/>
      <c r="I88" s="72"/>
      <c r="J88" s="19">
        <f>J89+J90</f>
        <v>3411.1</v>
      </c>
    </row>
    <row r="89" spans="2:12" s="1" customFormat="1" x14ac:dyDescent="0.25">
      <c r="B89" s="3" t="s">
        <v>199</v>
      </c>
      <c r="C89" s="66" t="s">
        <v>164</v>
      </c>
      <c r="D89" s="67"/>
      <c r="E89" s="66">
        <v>324</v>
      </c>
      <c r="F89" s="66"/>
      <c r="G89" s="66"/>
      <c r="H89" s="66"/>
      <c r="I89" s="66"/>
      <c r="J89" s="22">
        <v>3070</v>
      </c>
    </row>
    <row r="90" spans="2:12" s="1" customFormat="1" x14ac:dyDescent="0.25">
      <c r="B90" s="3" t="s">
        <v>327</v>
      </c>
      <c r="C90" s="54"/>
      <c r="D90" s="61" t="s">
        <v>328</v>
      </c>
      <c r="E90" s="54"/>
      <c r="F90" s="54"/>
      <c r="G90" s="54"/>
      <c r="H90" s="54"/>
      <c r="I90" s="54"/>
      <c r="J90" s="22">
        <v>341.1</v>
      </c>
    </row>
    <row r="91" spans="2:12" s="1" customFormat="1" ht="26.4" x14ac:dyDescent="0.25">
      <c r="B91" s="30" t="s">
        <v>379</v>
      </c>
      <c r="C91" s="75" t="s">
        <v>165</v>
      </c>
      <c r="D91" s="76"/>
      <c r="E91" s="75">
        <v>887</v>
      </c>
      <c r="F91" s="75"/>
      <c r="G91" s="75"/>
      <c r="H91" s="75"/>
      <c r="I91" s="75"/>
      <c r="J91" s="23">
        <f>J92+J100+J102</f>
        <v>3348.6</v>
      </c>
      <c r="K91" s="18"/>
    </row>
    <row r="92" spans="2:12" s="1" customFormat="1" ht="15.6" customHeight="1" x14ac:dyDescent="0.25">
      <c r="B92" s="11" t="s">
        <v>166</v>
      </c>
      <c r="C92" s="72" t="s">
        <v>185</v>
      </c>
      <c r="D92" s="67"/>
      <c r="E92" s="72">
        <v>50</v>
      </c>
      <c r="F92" s="72"/>
      <c r="G92" s="72"/>
      <c r="H92" s="72"/>
      <c r="I92" s="72"/>
      <c r="J92" s="19">
        <f>J93</f>
        <v>586</v>
      </c>
    </row>
    <row r="93" spans="2:12" s="1" customFormat="1" ht="14.4" customHeight="1" x14ac:dyDescent="0.3">
      <c r="B93" s="12" t="s">
        <v>167</v>
      </c>
      <c r="C93" s="73" t="s">
        <v>168</v>
      </c>
      <c r="D93" s="67"/>
      <c r="E93" s="73">
        <v>50</v>
      </c>
      <c r="F93" s="73"/>
      <c r="G93" s="73"/>
      <c r="H93" s="73"/>
      <c r="I93" s="73"/>
      <c r="J93" s="22">
        <f>J94+J95+J96+J97+J98</f>
        <v>586</v>
      </c>
      <c r="K93" s="18"/>
    </row>
    <row r="94" spans="2:12" s="1" customFormat="1" x14ac:dyDescent="0.25">
      <c r="B94" s="3" t="s">
        <v>285</v>
      </c>
      <c r="C94" s="54"/>
      <c r="D94" s="61" t="s">
        <v>284</v>
      </c>
      <c r="E94" s="54"/>
      <c r="F94" s="54"/>
      <c r="G94" s="54"/>
      <c r="H94" s="54"/>
      <c r="I94" s="54"/>
      <c r="J94" s="22">
        <v>333</v>
      </c>
    </row>
    <row r="95" spans="2:12" s="1" customFormat="1" x14ac:dyDescent="0.25">
      <c r="B95" s="3" t="s">
        <v>286</v>
      </c>
      <c r="C95" s="54"/>
      <c r="D95" s="61" t="s">
        <v>287</v>
      </c>
      <c r="E95" s="54"/>
      <c r="F95" s="54"/>
      <c r="G95" s="54"/>
      <c r="H95" s="54"/>
      <c r="I95" s="54"/>
      <c r="J95" s="22">
        <v>170</v>
      </c>
    </row>
    <row r="96" spans="2:12" s="1" customFormat="1" x14ac:dyDescent="0.25">
      <c r="B96" s="3" t="s">
        <v>288</v>
      </c>
      <c r="C96" s="54"/>
      <c r="D96" s="61" t="s">
        <v>289</v>
      </c>
      <c r="E96" s="54"/>
      <c r="F96" s="54"/>
      <c r="G96" s="54"/>
      <c r="H96" s="54"/>
      <c r="I96" s="54"/>
      <c r="J96" s="22">
        <v>3</v>
      </c>
    </row>
    <row r="97" spans="2:11" s="1" customFormat="1" x14ac:dyDescent="0.25">
      <c r="B97" s="3" t="s">
        <v>290</v>
      </c>
      <c r="C97" s="54"/>
      <c r="D97" s="61" t="s">
        <v>169</v>
      </c>
      <c r="E97" s="54"/>
      <c r="F97" s="54"/>
      <c r="G97" s="54"/>
      <c r="H97" s="54"/>
      <c r="I97" s="54"/>
      <c r="J97" s="22">
        <v>76</v>
      </c>
    </row>
    <row r="98" spans="2:11" s="1" customFormat="1" ht="12.6" customHeight="1" x14ac:dyDescent="0.25">
      <c r="B98" s="3" t="s">
        <v>319</v>
      </c>
      <c r="C98" s="54"/>
      <c r="D98" s="61" t="s">
        <v>320</v>
      </c>
      <c r="E98" s="54"/>
      <c r="F98" s="54"/>
      <c r="G98" s="54"/>
      <c r="H98" s="54"/>
      <c r="I98" s="54"/>
      <c r="J98" s="22">
        <v>4</v>
      </c>
    </row>
    <row r="99" spans="2:11" s="1" customFormat="1" ht="31.2" customHeight="1" x14ac:dyDescent="0.25">
      <c r="B99" s="42" t="s">
        <v>282</v>
      </c>
      <c r="C99" s="43"/>
      <c r="D99" s="44" t="s">
        <v>244</v>
      </c>
      <c r="E99" s="59"/>
      <c r="F99" s="59"/>
      <c r="G99" s="59"/>
      <c r="H99" s="59"/>
      <c r="I99" s="59"/>
      <c r="J99" s="19">
        <f>J100</f>
        <v>50</v>
      </c>
    </row>
    <row r="100" spans="2:11" s="2" customFormat="1" ht="15.6" customHeight="1" x14ac:dyDescent="0.25">
      <c r="B100" s="12" t="s">
        <v>238</v>
      </c>
      <c r="C100" s="59"/>
      <c r="D100" s="39" t="s">
        <v>240</v>
      </c>
      <c r="E100" s="59"/>
      <c r="F100" s="59"/>
      <c r="G100" s="59"/>
      <c r="H100" s="59"/>
      <c r="I100" s="59"/>
      <c r="J100" s="19">
        <f>J101</f>
        <v>50</v>
      </c>
    </row>
    <row r="101" spans="2:11" s="2" customFormat="1" ht="15.6" customHeight="1" x14ac:dyDescent="0.25">
      <c r="B101" s="3" t="s">
        <v>239</v>
      </c>
      <c r="C101" s="54"/>
      <c r="D101" s="61" t="s">
        <v>243</v>
      </c>
      <c r="E101" s="54"/>
      <c r="F101" s="54"/>
      <c r="G101" s="54"/>
      <c r="H101" s="54"/>
      <c r="I101" s="54"/>
      <c r="J101" s="22">
        <v>50</v>
      </c>
    </row>
    <row r="102" spans="2:11" s="1" customFormat="1" ht="26.4" customHeight="1" x14ac:dyDescent="0.3">
      <c r="B102" s="11" t="s">
        <v>281</v>
      </c>
      <c r="C102" s="73" t="s">
        <v>170</v>
      </c>
      <c r="D102" s="74"/>
      <c r="E102" s="72">
        <v>787</v>
      </c>
      <c r="F102" s="72"/>
      <c r="G102" s="72"/>
      <c r="H102" s="72"/>
      <c r="I102" s="72"/>
      <c r="J102" s="19">
        <f>J103</f>
        <v>2712.6</v>
      </c>
    </row>
    <row r="103" spans="2:11" s="1" customFormat="1" ht="16.2" customHeight="1" x14ac:dyDescent="0.3">
      <c r="B103" s="12" t="s">
        <v>171</v>
      </c>
      <c r="C103" s="73" t="s">
        <v>172</v>
      </c>
      <c r="D103" s="67"/>
      <c r="E103" s="72">
        <v>787</v>
      </c>
      <c r="F103" s="72"/>
      <c r="G103" s="72"/>
      <c r="H103" s="72"/>
      <c r="I103" s="72"/>
      <c r="J103" s="22">
        <f>J104+J105+J106+J107</f>
        <v>2712.6</v>
      </c>
      <c r="K103" s="18"/>
    </row>
    <row r="104" spans="2:11" s="1" customFormat="1" ht="26.4" x14ac:dyDescent="0.25">
      <c r="B104" s="3" t="s">
        <v>173</v>
      </c>
      <c r="C104" s="66" t="s">
        <v>20</v>
      </c>
      <c r="D104" s="67"/>
      <c r="E104" s="66">
        <v>570</v>
      </c>
      <c r="F104" s="66"/>
      <c r="G104" s="66"/>
      <c r="H104" s="66"/>
      <c r="I104" s="66"/>
      <c r="J104" s="22">
        <v>2376</v>
      </c>
    </row>
    <row r="105" spans="2:11" s="1" customFormat="1" ht="25.95" customHeight="1" x14ac:dyDescent="0.25">
      <c r="B105" s="3" t="s">
        <v>245</v>
      </c>
      <c r="C105" s="66" t="s">
        <v>232</v>
      </c>
      <c r="D105" s="67"/>
      <c r="E105" s="66">
        <v>87</v>
      </c>
      <c r="F105" s="66"/>
      <c r="G105" s="66"/>
      <c r="H105" s="66"/>
      <c r="I105" s="66"/>
      <c r="J105" s="22">
        <v>23.6</v>
      </c>
    </row>
    <row r="106" spans="2:11" s="2" customFormat="1" ht="13.2" customHeight="1" x14ac:dyDescent="0.25">
      <c r="B106" s="3" t="s">
        <v>283</v>
      </c>
      <c r="C106" s="54"/>
      <c r="D106" s="61" t="s">
        <v>242</v>
      </c>
      <c r="E106" s="54"/>
      <c r="F106" s="54"/>
      <c r="G106" s="54"/>
      <c r="H106" s="54"/>
      <c r="I106" s="54"/>
      <c r="J106" s="22">
        <v>163</v>
      </c>
    </row>
    <row r="107" spans="2:11" s="2" customFormat="1" ht="30.6" customHeight="1" x14ac:dyDescent="0.25">
      <c r="B107" s="3" t="s">
        <v>358</v>
      </c>
      <c r="C107" s="54"/>
      <c r="D107" s="61" t="s">
        <v>359</v>
      </c>
      <c r="E107" s="54"/>
      <c r="F107" s="54"/>
      <c r="G107" s="54"/>
      <c r="H107" s="54"/>
      <c r="I107" s="54"/>
      <c r="J107" s="22">
        <v>150</v>
      </c>
    </row>
    <row r="108" spans="2:11" s="1" customFormat="1" ht="30.6" customHeight="1" x14ac:dyDescent="0.25">
      <c r="B108" s="30" t="s">
        <v>347</v>
      </c>
      <c r="C108" s="75" t="s">
        <v>174</v>
      </c>
      <c r="D108" s="76"/>
      <c r="E108" s="75" t="s">
        <v>175</v>
      </c>
      <c r="F108" s="75"/>
      <c r="G108" s="75"/>
      <c r="H108" s="75"/>
      <c r="I108" s="75"/>
      <c r="J108" s="23">
        <f>J109+J124+J129+J132</f>
        <v>35137.399999999994</v>
      </c>
      <c r="K108" s="18"/>
    </row>
    <row r="109" spans="2:11" s="1" customFormat="1" ht="29.4" customHeight="1" x14ac:dyDescent="0.25">
      <c r="B109" s="11" t="s">
        <v>315</v>
      </c>
      <c r="C109" s="72" t="s">
        <v>176</v>
      </c>
      <c r="D109" s="67"/>
      <c r="E109" s="68">
        <v>6609.9</v>
      </c>
      <c r="F109" s="68"/>
      <c r="G109" s="68"/>
      <c r="H109" s="68"/>
      <c r="I109" s="68"/>
      <c r="J109" s="19">
        <f>J110+J113+J116+J122</f>
        <v>25591.1</v>
      </c>
      <c r="K109" s="18"/>
    </row>
    <row r="110" spans="2:11" s="1" customFormat="1" ht="29.4" customHeight="1" x14ac:dyDescent="0.3">
      <c r="B110" s="12" t="s">
        <v>348</v>
      </c>
      <c r="C110" s="73" t="s">
        <v>177</v>
      </c>
      <c r="D110" s="67"/>
      <c r="E110" s="78">
        <v>6609.9</v>
      </c>
      <c r="F110" s="78"/>
      <c r="G110" s="78"/>
      <c r="H110" s="78"/>
      <c r="I110" s="78"/>
      <c r="J110" s="19">
        <f>J111+J112</f>
        <v>3788</v>
      </c>
      <c r="K110" s="18"/>
    </row>
    <row r="111" spans="2:11" s="1" customFormat="1" ht="15" customHeight="1" x14ac:dyDescent="0.25">
      <c r="B111" s="3" t="s">
        <v>178</v>
      </c>
      <c r="C111" s="66" t="s">
        <v>179</v>
      </c>
      <c r="D111" s="67"/>
      <c r="E111" s="79">
        <v>3532</v>
      </c>
      <c r="F111" s="79"/>
      <c r="G111" s="79"/>
      <c r="H111" s="79"/>
      <c r="I111" s="79"/>
      <c r="J111" s="22">
        <v>1950</v>
      </c>
      <c r="K111" s="18"/>
    </row>
    <row r="112" spans="2:11" s="1" customFormat="1" ht="13.95" customHeight="1" x14ac:dyDescent="0.25">
      <c r="B112" s="3" t="s">
        <v>349</v>
      </c>
      <c r="C112" s="66" t="s">
        <v>180</v>
      </c>
      <c r="D112" s="67"/>
      <c r="E112" s="66">
        <v>196</v>
      </c>
      <c r="F112" s="66"/>
      <c r="G112" s="66"/>
      <c r="H112" s="66"/>
      <c r="I112" s="66"/>
      <c r="J112" s="22">
        <v>1838</v>
      </c>
    </row>
    <row r="113" spans="2:11" s="1" customFormat="1" ht="15.6" customHeight="1" x14ac:dyDescent="0.3">
      <c r="B113" s="12" t="s">
        <v>270</v>
      </c>
      <c r="C113" s="57"/>
      <c r="D113" s="40" t="s">
        <v>249</v>
      </c>
      <c r="E113" s="57"/>
      <c r="F113" s="57"/>
      <c r="G113" s="57"/>
      <c r="H113" s="57"/>
      <c r="I113" s="57"/>
      <c r="J113" s="41">
        <f>J114+J115</f>
        <v>12068</v>
      </c>
      <c r="K113" s="45"/>
    </row>
    <row r="114" spans="2:11" s="1" customFormat="1" x14ac:dyDescent="0.25">
      <c r="B114" s="32" t="s">
        <v>295</v>
      </c>
      <c r="C114" s="54"/>
      <c r="D114" s="54" t="s">
        <v>296</v>
      </c>
      <c r="E114" s="63"/>
      <c r="F114" s="63"/>
      <c r="G114" s="63"/>
      <c r="H114" s="63"/>
      <c r="I114" s="63"/>
      <c r="J114" s="34">
        <v>10613</v>
      </c>
    </row>
    <row r="115" spans="2:11" s="1" customFormat="1" x14ac:dyDescent="0.25">
      <c r="B115" s="32" t="s">
        <v>337</v>
      </c>
      <c r="C115" s="54"/>
      <c r="D115" s="54" t="s">
        <v>338</v>
      </c>
      <c r="E115" s="63"/>
      <c r="F115" s="63"/>
      <c r="G115" s="63"/>
      <c r="H115" s="63"/>
      <c r="I115" s="63"/>
      <c r="J115" s="34">
        <v>1455</v>
      </c>
    </row>
    <row r="116" spans="2:11" s="1" customFormat="1" ht="16.2" customHeight="1" x14ac:dyDescent="0.3">
      <c r="B116" s="46" t="s">
        <v>271</v>
      </c>
      <c r="C116" s="57"/>
      <c r="D116" s="57" t="s">
        <v>265</v>
      </c>
      <c r="E116" s="47"/>
      <c r="F116" s="47"/>
      <c r="G116" s="47"/>
      <c r="H116" s="47"/>
      <c r="I116" s="47"/>
      <c r="J116" s="48">
        <f>J117+J118+J120+J119+J121</f>
        <v>6789.1</v>
      </c>
      <c r="K116" s="45"/>
    </row>
    <row r="117" spans="2:11" s="1" customFormat="1" x14ac:dyDescent="0.25">
      <c r="B117" s="32" t="s">
        <v>301</v>
      </c>
      <c r="C117" s="54"/>
      <c r="D117" s="54" t="s">
        <v>298</v>
      </c>
      <c r="E117" s="63"/>
      <c r="F117" s="63"/>
      <c r="G117" s="63"/>
      <c r="H117" s="63"/>
      <c r="I117" s="63"/>
      <c r="J117" s="34">
        <v>544</v>
      </c>
    </row>
    <row r="118" spans="2:11" s="1" customFormat="1" x14ac:dyDescent="0.25">
      <c r="B118" s="32" t="s">
        <v>299</v>
      </c>
      <c r="C118" s="54"/>
      <c r="D118" s="54" t="s">
        <v>300</v>
      </c>
      <c r="E118" s="63"/>
      <c r="F118" s="63"/>
      <c r="G118" s="63"/>
      <c r="H118" s="63"/>
      <c r="I118" s="63"/>
      <c r="J118" s="34">
        <v>3363</v>
      </c>
    </row>
    <row r="119" spans="2:11" s="1" customFormat="1" x14ac:dyDescent="0.25">
      <c r="B119" s="32" t="s">
        <v>366</v>
      </c>
      <c r="C119" s="54"/>
      <c r="D119" s="54" t="s">
        <v>318</v>
      </c>
      <c r="E119" s="63"/>
      <c r="F119" s="63"/>
      <c r="G119" s="63"/>
      <c r="H119" s="63"/>
      <c r="I119" s="63"/>
      <c r="J119" s="34">
        <v>422</v>
      </c>
    </row>
    <row r="120" spans="2:11" s="1" customFormat="1" ht="16.2" customHeight="1" x14ac:dyDescent="0.25">
      <c r="B120" s="32" t="s">
        <v>307</v>
      </c>
      <c r="C120" s="54"/>
      <c r="D120" s="54" t="s">
        <v>266</v>
      </c>
      <c r="E120" s="63"/>
      <c r="F120" s="63"/>
      <c r="G120" s="63"/>
      <c r="H120" s="63"/>
      <c r="I120" s="63"/>
      <c r="J120" s="34">
        <v>2337</v>
      </c>
    </row>
    <row r="121" spans="2:11" s="1" customFormat="1" ht="28.95" customHeight="1" x14ac:dyDescent="0.25">
      <c r="B121" s="32" t="s">
        <v>334</v>
      </c>
      <c r="C121" s="54"/>
      <c r="D121" s="54" t="s">
        <v>335</v>
      </c>
      <c r="E121" s="63"/>
      <c r="F121" s="63"/>
      <c r="G121" s="63"/>
      <c r="H121" s="63"/>
      <c r="I121" s="63"/>
      <c r="J121" s="34">
        <v>123.1</v>
      </c>
    </row>
    <row r="122" spans="2:11" s="1" customFormat="1" ht="16.95" customHeight="1" x14ac:dyDescent="0.3">
      <c r="B122" s="46" t="s">
        <v>264</v>
      </c>
      <c r="C122" s="57"/>
      <c r="D122" s="57" t="s">
        <v>356</v>
      </c>
      <c r="E122" s="47"/>
      <c r="F122" s="47"/>
      <c r="G122" s="47"/>
      <c r="H122" s="47"/>
      <c r="I122" s="47"/>
      <c r="J122" s="48">
        <f>J123</f>
        <v>2946</v>
      </c>
    </row>
    <row r="123" spans="2:11" s="1" customFormat="1" ht="14.4" customHeight="1" x14ac:dyDescent="0.25">
      <c r="B123" s="32" t="s">
        <v>297</v>
      </c>
      <c r="C123" s="54"/>
      <c r="D123" s="54" t="s">
        <v>357</v>
      </c>
      <c r="E123" s="63"/>
      <c r="F123" s="63"/>
      <c r="G123" s="63"/>
      <c r="H123" s="63"/>
      <c r="I123" s="63"/>
      <c r="J123" s="34">
        <v>2946</v>
      </c>
    </row>
    <row r="124" spans="2:11" s="1" customFormat="1" ht="16.95" customHeight="1" x14ac:dyDescent="0.25">
      <c r="B124" s="11" t="s">
        <v>181</v>
      </c>
      <c r="C124" s="72" t="s">
        <v>182</v>
      </c>
      <c r="D124" s="67"/>
      <c r="E124" s="82">
        <v>4240</v>
      </c>
      <c r="F124" s="82"/>
      <c r="G124" s="82"/>
      <c r="H124" s="82"/>
      <c r="I124" s="82"/>
      <c r="J124" s="19">
        <f>J125</f>
        <v>5645.3</v>
      </c>
    </row>
    <row r="125" spans="2:11" s="1" customFormat="1" ht="15.6" customHeight="1" x14ac:dyDescent="0.25">
      <c r="B125" s="12" t="s">
        <v>183</v>
      </c>
      <c r="C125" s="72" t="s">
        <v>184</v>
      </c>
      <c r="D125" s="67"/>
      <c r="E125" s="82">
        <v>4240</v>
      </c>
      <c r="F125" s="82"/>
      <c r="G125" s="82"/>
      <c r="H125" s="82"/>
      <c r="I125" s="82"/>
      <c r="J125" s="19">
        <f>J127+J128+J126</f>
        <v>5645.3</v>
      </c>
      <c r="K125" s="18"/>
    </row>
    <row r="126" spans="2:11" s="1" customFormat="1" ht="28.95" customHeight="1" x14ac:dyDescent="0.25">
      <c r="B126" s="14" t="s">
        <v>362</v>
      </c>
      <c r="C126" s="54"/>
      <c r="D126" s="61" t="s">
        <v>363</v>
      </c>
      <c r="E126" s="56"/>
      <c r="F126" s="56"/>
      <c r="G126" s="56"/>
      <c r="H126" s="56"/>
      <c r="I126" s="56"/>
      <c r="J126" s="22">
        <v>800</v>
      </c>
      <c r="K126" s="18"/>
    </row>
    <row r="127" spans="2:11" s="1" customFormat="1" ht="13.95" customHeight="1" x14ac:dyDescent="0.25">
      <c r="B127" s="3" t="s">
        <v>364</v>
      </c>
      <c r="C127" s="66" t="s">
        <v>263</v>
      </c>
      <c r="D127" s="81"/>
      <c r="E127" s="56"/>
      <c r="F127" s="56"/>
      <c r="G127" s="56"/>
      <c r="H127" s="56"/>
      <c r="I127" s="56"/>
      <c r="J127" s="22">
        <v>4603</v>
      </c>
      <c r="K127" s="18"/>
    </row>
    <row r="128" spans="2:11" s="1" customFormat="1" ht="15.6" customHeight="1" x14ac:dyDescent="0.25">
      <c r="B128" s="3" t="s">
        <v>365</v>
      </c>
      <c r="C128" s="54"/>
      <c r="D128" s="61" t="s">
        <v>336</v>
      </c>
      <c r="E128" s="56"/>
      <c r="F128" s="56"/>
      <c r="G128" s="56"/>
      <c r="H128" s="56"/>
      <c r="I128" s="56"/>
      <c r="J128" s="22">
        <v>242.3</v>
      </c>
      <c r="K128" s="18"/>
    </row>
    <row r="129" spans="2:11" s="1" customFormat="1" ht="16.2" customHeight="1" x14ac:dyDescent="0.25">
      <c r="B129" s="11" t="s">
        <v>2</v>
      </c>
      <c r="C129" s="72" t="s">
        <v>3</v>
      </c>
      <c r="D129" s="67"/>
      <c r="E129" s="72">
        <v>385.7</v>
      </c>
      <c r="F129" s="72"/>
      <c r="G129" s="72"/>
      <c r="H129" s="72"/>
      <c r="I129" s="72"/>
      <c r="J129" s="19">
        <f>J130</f>
        <v>3900</v>
      </c>
    </row>
    <row r="130" spans="2:11" s="1" customFormat="1" ht="41.4" customHeight="1" x14ac:dyDescent="0.3">
      <c r="B130" s="12" t="s">
        <v>4</v>
      </c>
      <c r="C130" s="73" t="s">
        <v>5</v>
      </c>
      <c r="D130" s="80"/>
      <c r="E130" s="73">
        <v>385.7</v>
      </c>
      <c r="F130" s="73"/>
      <c r="G130" s="73"/>
      <c r="H130" s="73"/>
      <c r="I130" s="73"/>
      <c r="J130" s="41">
        <f>J131</f>
        <v>3900</v>
      </c>
    </row>
    <row r="131" spans="2:11" s="1" customFormat="1" x14ac:dyDescent="0.25">
      <c r="B131" s="3" t="s">
        <v>351</v>
      </c>
      <c r="C131" s="54"/>
      <c r="D131" s="61" t="s">
        <v>6</v>
      </c>
      <c r="E131" s="54"/>
      <c r="F131" s="54"/>
      <c r="G131" s="54"/>
      <c r="H131" s="54"/>
      <c r="I131" s="54"/>
      <c r="J131" s="22">
        <v>3900</v>
      </c>
    </row>
    <row r="132" spans="2:11" s="1" customFormat="1" ht="13.8" x14ac:dyDescent="0.3">
      <c r="B132" s="11" t="s">
        <v>7</v>
      </c>
      <c r="C132" s="72" t="s">
        <v>8</v>
      </c>
      <c r="D132" s="67"/>
      <c r="E132" s="72">
        <v>1</v>
      </c>
      <c r="F132" s="72"/>
      <c r="G132" s="72"/>
      <c r="H132" s="72"/>
      <c r="I132" s="72"/>
      <c r="J132" s="41">
        <f>J133</f>
        <v>1</v>
      </c>
    </row>
    <row r="133" spans="2:11" s="1" customFormat="1" ht="16.2" customHeight="1" x14ac:dyDescent="0.3">
      <c r="B133" s="12" t="s">
        <v>9</v>
      </c>
      <c r="C133" s="73" t="s">
        <v>10</v>
      </c>
      <c r="D133" s="67"/>
      <c r="E133" s="73">
        <v>1</v>
      </c>
      <c r="F133" s="73"/>
      <c r="G133" s="73"/>
      <c r="H133" s="73"/>
      <c r="I133" s="73"/>
      <c r="J133" s="22">
        <f>J134</f>
        <v>1</v>
      </c>
    </row>
    <row r="134" spans="2:11" s="1" customFormat="1" ht="40.950000000000003" customHeight="1" x14ac:dyDescent="0.25">
      <c r="B134" s="3" t="s">
        <v>11</v>
      </c>
      <c r="C134" s="66" t="s">
        <v>21</v>
      </c>
      <c r="D134" s="67"/>
      <c r="E134" s="66"/>
      <c r="F134" s="66"/>
      <c r="G134" s="66"/>
      <c r="H134" s="66"/>
      <c r="I134" s="66"/>
      <c r="J134" s="22">
        <v>1</v>
      </c>
    </row>
    <row r="135" spans="2:11" s="1" customFormat="1" ht="27.6" customHeight="1" x14ac:dyDescent="0.25">
      <c r="B135" s="30" t="s">
        <v>371</v>
      </c>
      <c r="C135" s="75" t="s">
        <v>12</v>
      </c>
      <c r="D135" s="76"/>
      <c r="E135" s="75" t="s">
        <v>13</v>
      </c>
      <c r="F135" s="75"/>
      <c r="G135" s="75"/>
      <c r="H135" s="75"/>
      <c r="I135" s="75"/>
      <c r="J135" s="23">
        <f>J136+J141</f>
        <v>67783</v>
      </c>
      <c r="K135" s="18"/>
    </row>
    <row r="136" spans="2:11" s="1" customFormat="1" ht="28.2" customHeight="1" x14ac:dyDescent="0.25">
      <c r="B136" s="11" t="s">
        <v>378</v>
      </c>
      <c r="C136" s="72" t="s">
        <v>14</v>
      </c>
      <c r="D136" s="67"/>
      <c r="E136" s="72" t="s">
        <v>15</v>
      </c>
      <c r="F136" s="72"/>
      <c r="G136" s="72"/>
      <c r="H136" s="72"/>
      <c r="I136" s="72"/>
      <c r="J136" s="19">
        <f>J137</f>
        <v>54602</v>
      </c>
      <c r="K136" s="18"/>
    </row>
    <row r="137" spans="2:11" s="1" customFormat="1" ht="27.6" x14ac:dyDescent="0.3">
      <c r="B137" s="12" t="s">
        <v>16</v>
      </c>
      <c r="C137" s="73" t="s">
        <v>17</v>
      </c>
      <c r="D137" s="67"/>
      <c r="E137" s="78">
        <v>57204.2</v>
      </c>
      <c r="F137" s="78"/>
      <c r="G137" s="78"/>
      <c r="H137" s="78"/>
      <c r="I137" s="78"/>
      <c r="J137" s="19">
        <f>J138+J139+J140</f>
        <v>54602</v>
      </c>
      <c r="K137" s="18"/>
    </row>
    <row r="138" spans="2:11" s="1" customFormat="1" ht="16.2" customHeight="1" x14ac:dyDescent="0.25">
      <c r="B138" s="3" t="s">
        <v>292</v>
      </c>
      <c r="C138" s="54"/>
      <c r="D138" s="61" t="s">
        <v>293</v>
      </c>
      <c r="E138" s="56"/>
      <c r="F138" s="56"/>
      <c r="G138" s="56"/>
      <c r="H138" s="56"/>
      <c r="I138" s="56"/>
      <c r="J138" s="22">
        <v>28181</v>
      </c>
      <c r="K138" s="18"/>
    </row>
    <row r="139" spans="2:11" s="1" customFormat="1" ht="28.2" customHeight="1" x14ac:dyDescent="0.25">
      <c r="B139" s="3" t="s">
        <v>18</v>
      </c>
      <c r="C139" s="66" t="s">
        <v>19</v>
      </c>
      <c r="D139" s="67"/>
      <c r="E139" s="79">
        <v>22486</v>
      </c>
      <c r="F139" s="79"/>
      <c r="G139" s="79"/>
      <c r="H139" s="79"/>
      <c r="I139" s="79"/>
      <c r="J139" s="22">
        <v>26157</v>
      </c>
    </row>
    <row r="140" spans="2:11" s="1" customFormat="1" ht="39.75" customHeight="1" x14ac:dyDescent="0.25">
      <c r="B140" s="3" t="s">
        <v>367</v>
      </c>
      <c r="C140" s="54"/>
      <c r="D140" s="61" t="s">
        <v>368</v>
      </c>
      <c r="E140" s="58"/>
      <c r="F140" s="58"/>
      <c r="G140" s="58"/>
      <c r="H140" s="58"/>
      <c r="I140" s="58"/>
      <c r="J140" s="22">
        <v>264</v>
      </c>
    </row>
    <row r="141" spans="2:11" s="1" customFormat="1" ht="32.4" customHeight="1" x14ac:dyDescent="0.25">
      <c r="B141" s="11" t="s">
        <v>304</v>
      </c>
      <c r="C141" s="72" t="s">
        <v>24</v>
      </c>
      <c r="D141" s="67"/>
      <c r="E141" s="72">
        <v>2573.3000000000002</v>
      </c>
      <c r="F141" s="72"/>
      <c r="G141" s="72"/>
      <c r="H141" s="72"/>
      <c r="I141" s="72"/>
      <c r="J141" s="19">
        <f>J142</f>
        <v>13181</v>
      </c>
      <c r="K141" s="18"/>
    </row>
    <row r="142" spans="2:11" s="1" customFormat="1" ht="27.6" x14ac:dyDescent="0.3">
      <c r="B142" s="12" t="s">
        <v>305</v>
      </c>
      <c r="C142" s="73" t="s">
        <v>25</v>
      </c>
      <c r="D142" s="67"/>
      <c r="E142" s="73">
        <v>2573.3000000000002</v>
      </c>
      <c r="F142" s="73"/>
      <c r="G142" s="73"/>
      <c r="H142" s="73"/>
      <c r="I142" s="73"/>
      <c r="J142" s="19">
        <f>J143+J144+J145+J146+J147+J148</f>
        <v>13181</v>
      </c>
      <c r="K142" s="18"/>
    </row>
    <row r="143" spans="2:11" s="1" customFormat="1" x14ac:dyDescent="0.25">
      <c r="B143" s="3" t="s">
        <v>274</v>
      </c>
      <c r="C143" s="66" t="s">
        <v>26</v>
      </c>
      <c r="D143" s="67"/>
      <c r="E143" s="77">
        <v>1577.6</v>
      </c>
      <c r="F143" s="77"/>
      <c r="G143" s="77"/>
      <c r="H143" s="77"/>
      <c r="I143" s="77"/>
      <c r="J143" s="22">
        <v>1249</v>
      </c>
      <c r="K143" s="18"/>
    </row>
    <row r="144" spans="2:11" s="1" customFormat="1" x14ac:dyDescent="0.25">
      <c r="B144" s="3" t="s">
        <v>219</v>
      </c>
      <c r="C144" s="66" t="s">
        <v>27</v>
      </c>
      <c r="D144" s="67"/>
      <c r="E144" s="66">
        <v>377.2</v>
      </c>
      <c r="F144" s="66"/>
      <c r="G144" s="66"/>
      <c r="H144" s="66"/>
      <c r="I144" s="66"/>
      <c r="J144" s="22">
        <v>865</v>
      </c>
    </row>
    <row r="145" spans="2:11" s="1" customFormat="1" x14ac:dyDescent="0.25">
      <c r="B145" s="3" t="s">
        <v>220</v>
      </c>
      <c r="C145" s="66" t="s">
        <v>28</v>
      </c>
      <c r="D145" s="67"/>
      <c r="E145" s="66">
        <v>51.5</v>
      </c>
      <c r="F145" s="66"/>
      <c r="G145" s="66"/>
      <c r="H145" s="66"/>
      <c r="I145" s="66"/>
      <c r="J145" s="22">
        <v>558</v>
      </c>
    </row>
    <row r="146" spans="2:11" s="1" customFormat="1" ht="28.95" customHeight="1" x14ac:dyDescent="0.25">
      <c r="B146" s="3" t="s">
        <v>186</v>
      </c>
      <c r="C146" s="66" t="s">
        <v>29</v>
      </c>
      <c r="D146" s="67"/>
      <c r="E146" s="66">
        <v>7</v>
      </c>
      <c r="F146" s="66"/>
      <c r="G146" s="66"/>
      <c r="H146" s="66"/>
      <c r="I146" s="66"/>
      <c r="J146" s="22">
        <v>544</v>
      </c>
    </row>
    <row r="147" spans="2:11" s="1" customFormat="1" ht="30" customHeight="1" x14ac:dyDescent="0.25">
      <c r="B147" s="3" t="s">
        <v>352</v>
      </c>
      <c r="C147" s="54"/>
      <c r="D147" s="61" t="s">
        <v>353</v>
      </c>
      <c r="E147" s="54"/>
      <c r="F147" s="54"/>
      <c r="G147" s="54"/>
      <c r="H147" s="54"/>
      <c r="I147" s="54"/>
      <c r="J147" s="22">
        <v>9865</v>
      </c>
    </row>
    <row r="148" spans="2:11" s="1" customFormat="1" ht="42" customHeight="1" x14ac:dyDescent="0.25">
      <c r="B148" s="3" t="s">
        <v>360</v>
      </c>
      <c r="C148" s="54"/>
      <c r="D148" s="61" t="s">
        <v>361</v>
      </c>
      <c r="E148" s="54"/>
      <c r="F148" s="54"/>
      <c r="G148" s="54"/>
      <c r="H148" s="54"/>
      <c r="I148" s="54"/>
      <c r="J148" s="22">
        <v>100</v>
      </c>
    </row>
    <row r="149" spans="2:11" s="1" customFormat="1" ht="39.6" x14ac:dyDescent="0.25">
      <c r="B149" s="30" t="s">
        <v>380</v>
      </c>
      <c r="C149" s="75" t="s">
        <v>30</v>
      </c>
      <c r="D149" s="76"/>
      <c r="E149" s="75">
        <v>50974.8</v>
      </c>
      <c r="F149" s="75"/>
      <c r="G149" s="75"/>
      <c r="H149" s="75"/>
      <c r="I149" s="75"/>
      <c r="J149" s="23">
        <f>J150+J165+J169+J172</f>
        <v>82639.3</v>
      </c>
      <c r="K149" s="18"/>
    </row>
    <row r="150" spans="2:11" s="1" customFormat="1" ht="28.2" customHeight="1" x14ac:dyDescent="0.25">
      <c r="B150" s="11" t="s">
        <v>276</v>
      </c>
      <c r="C150" s="72" t="s">
        <v>31</v>
      </c>
      <c r="D150" s="67"/>
      <c r="E150" s="72">
        <v>46066.3</v>
      </c>
      <c r="F150" s="72"/>
      <c r="G150" s="72"/>
      <c r="H150" s="72"/>
      <c r="I150" s="72"/>
      <c r="J150" s="19">
        <f>J151+J163</f>
        <v>78888.3</v>
      </c>
      <c r="K150" s="18"/>
    </row>
    <row r="151" spans="2:11" s="1" customFormat="1" ht="13.8" x14ac:dyDescent="0.3">
      <c r="B151" s="12" t="s">
        <v>32</v>
      </c>
      <c r="C151" s="73" t="s">
        <v>33</v>
      </c>
      <c r="D151" s="67"/>
      <c r="E151" s="73">
        <v>44460.4</v>
      </c>
      <c r="F151" s="73"/>
      <c r="G151" s="73"/>
      <c r="H151" s="73"/>
      <c r="I151" s="73"/>
      <c r="J151" s="19">
        <f>J152+J153+J154+J156+J157+J158+J159+J160+J161+J162+J155</f>
        <v>76533.8</v>
      </c>
      <c r="K151" s="18"/>
    </row>
    <row r="152" spans="2:11" s="1" customFormat="1" ht="14.4" customHeight="1" x14ac:dyDescent="0.25">
      <c r="B152" s="3" t="s">
        <v>221</v>
      </c>
      <c r="C152" s="66" t="s">
        <v>34</v>
      </c>
      <c r="D152" s="67"/>
      <c r="E152" s="66">
        <v>28846.5</v>
      </c>
      <c r="F152" s="66"/>
      <c r="G152" s="66"/>
      <c r="H152" s="66"/>
      <c r="I152" s="66"/>
      <c r="J152" s="22">
        <v>58523.5</v>
      </c>
    </row>
    <row r="153" spans="2:11" s="1" customFormat="1" ht="16.95" customHeight="1" x14ac:dyDescent="0.25">
      <c r="B153" s="3" t="s">
        <v>35</v>
      </c>
      <c r="C153" s="66" t="s">
        <v>36</v>
      </c>
      <c r="D153" s="67"/>
      <c r="E153" s="66">
        <v>603.6</v>
      </c>
      <c r="F153" s="66"/>
      <c r="G153" s="66"/>
      <c r="H153" s="66"/>
      <c r="I153" s="66"/>
      <c r="J153" s="22">
        <v>1172.7</v>
      </c>
    </row>
    <row r="154" spans="2:11" s="1" customFormat="1" ht="15" customHeight="1" x14ac:dyDescent="0.25">
      <c r="B154" s="3" t="s">
        <v>246</v>
      </c>
      <c r="C154" s="54"/>
      <c r="D154" s="61" t="s">
        <v>233</v>
      </c>
      <c r="E154" s="54"/>
      <c r="F154" s="54"/>
      <c r="G154" s="54"/>
      <c r="H154" s="54"/>
      <c r="I154" s="54"/>
      <c r="J154" s="22">
        <v>200</v>
      </c>
    </row>
    <row r="155" spans="2:11" s="1" customFormat="1" ht="15" customHeight="1" x14ac:dyDescent="0.25">
      <c r="B155" s="3" t="s">
        <v>258</v>
      </c>
      <c r="C155" s="54"/>
      <c r="D155" s="61" t="s">
        <v>259</v>
      </c>
      <c r="E155" s="54"/>
      <c r="F155" s="54"/>
      <c r="G155" s="54"/>
      <c r="H155" s="54"/>
      <c r="I155" s="54"/>
      <c r="J155" s="22">
        <v>95</v>
      </c>
    </row>
    <row r="156" spans="2:11" s="1" customFormat="1" ht="15.6" customHeight="1" x14ac:dyDescent="0.25">
      <c r="B156" s="3" t="s">
        <v>355</v>
      </c>
      <c r="C156" s="66" t="s">
        <v>354</v>
      </c>
      <c r="D156" s="67"/>
      <c r="E156" s="77">
        <v>3493</v>
      </c>
      <c r="F156" s="77"/>
      <c r="G156" s="77"/>
      <c r="H156" s="77"/>
      <c r="I156" s="77"/>
      <c r="J156" s="22">
        <v>350</v>
      </c>
    </row>
    <row r="157" spans="2:11" s="1" customFormat="1" x14ac:dyDescent="0.25">
      <c r="B157" s="3" t="s">
        <v>222</v>
      </c>
      <c r="C157" s="66" t="s">
        <v>37</v>
      </c>
      <c r="D157" s="67"/>
      <c r="E157" s="66">
        <v>101.9</v>
      </c>
      <c r="F157" s="66"/>
      <c r="G157" s="66"/>
      <c r="H157" s="66"/>
      <c r="I157" s="66"/>
      <c r="J157" s="22">
        <v>700</v>
      </c>
    </row>
    <row r="158" spans="2:11" s="1" customFormat="1" ht="15" customHeight="1" x14ac:dyDescent="0.25">
      <c r="B158" s="3" t="s">
        <v>198</v>
      </c>
      <c r="C158" s="66" t="s">
        <v>38</v>
      </c>
      <c r="D158" s="67"/>
      <c r="E158" s="66">
        <v>7109.7</v>
      </c>
      <c r="F158" s="66"/>
      <c r="G158" s="66"/>
      <c r="H158" s="66"/>
      <c r="I158" s="66"/>
      <c r="J158" s="22">
        <v>11428.6</v>
      </c>
    </row>
    <row r="159" spans="2:11" s="1" customFormat="1" x14ac:dyDescent="0.25">
      <c r="B159" s="3" t="s">
        <v>39</v>
      </c>
      <c r="C159" s="66" t="s">
        <v>40</v>
      </c>
      <c r="D159" s="67"/>
      <c r="E159" s="66">
        <v>1590.1</v>
      </c>
      <c r="F159" s="66"/>
      <c r="G159" s="66"/>
      <c r="H159" s="66"/>
      <c r="I159" s="66"/>
      <c r="J159" s="22">
        <v>3012</v>
      </c>
    </row>
    <row r="160" spans="2:11" s="1" customFormat="1" ht="15" customHeight="1" x14ac:dyDescent="0.25">
      <c r="B160" s="3" t="s">
        <v>257</v>
      </c>
      <c r="C160" s="66" t="s">
        <v>41</v>
      </c>
      <c r="D160" s="67"/>
      <c r="E160" s="66">
        <v>188</v>
      </c>
      <c r="F160" s="66"/>
      <c r="G160" s="66"/>
      <c r="H160" s="66"/>
      <c r="I160" s="66"/>
      <c r="J160" s="22">
        <v>100</v>
      </c>
    </row>
    <row r="161" spans="2:11" s="1" customFormat="1" ht="26.4" x14ac:dyDescent="0.25">
      <c r="B161" s="3" t="s">
        <v>223</v>
      </c>
      <c r="C161" s="66" t="s">
        <v>22</v>
      </c>
      <c r="D161" s="67"/>
      <c r="E161" s="67"/>
      <c r="F161" s="54"/>
      <c r="G161" s="54"/>
      <c r="H161" s="54"/>
      <c r="I161" s="54"/>
      <c r="J161" s="22">
        <v>927</v>
      </c>
    </row>
    <row r="162" spans="2:11" s="1" customFormat="1" ht="28.95" customHeight="1" x14ac:dyDescent="0.25">
      <c r="B162" s="3" t="s">
        <v>197</v>
      </c>
      <c r="C162" s="66" t="s">
        <v>42</v>
      </c>
      <c r="D162" s="67"/>
      <c r="E162" s="66"/>
      <c r="F162" s="66"/>
      <c r="G162" s="66"/>
      <c r="H162" s="66"/>
      <c r="I162" s="66"/>
      <c r="J162" s="22">
        <v>25</v>
      </c>
    </row>
    <row r="163" spans="2:11" s="1" customFormat="1" ht="15" customHeight="1" x14ac:dyDescent="0.3">
      <c r="B163" s="12" t="s">
        <v>302</v>
      </c>
      <c r="C163" s="73" t="s">
        <v>43</v>
      </c>
      <c r="D163" s="67"/>
      <c r="E163" s="73">
        <v>1606</v>
      </c>
      <c r="F163" s="73"/>
      <c r="G163" s="73"/>
      <c r="H163" s="73"/>
      <c r="I163" s="73"/>
      <c r="J163" s="19">
        <f>J164</f>
        <v>2354.5</v>
      </c>
    </row>
    <row r="164" spans="2:11" s="1" customFormat="1" ht="15" customHeight="1" x14ac:dyDescent="0.25">
      <c r="B164" s="3" t="s">
        <v>224</v>
      </c>
      <c r="C164" s="66" t="s">
        <v>44</v>
      </c>
      <c r="D164" s="67"/>
      <c r="E164" s="66">
        <v>1606</v>
      </c>
      <c r="F164" s="66"/>
      <c r="G164" s="66"/>
      <c r="H164" s="66"/>
      <c r="I164" s="66"/>
      <c r="J164" s="22">
        <v>2354.5</v>
      </c>
    </row>
    <row r="165" spans="2:11" s="1" customFormat="1" ht="15.6" customHeight="1" x14ac:dyDescent="0.25">
      <c r="B165" s="11" t="s">
        <v>45</v>
      </c>
      <c r="C165" s="72" t="s">
        <v>46</v>
      </c>
      <c r="D165" s="67"/>
      <c r="E165" s="72">
        <v>1974</v>
      </c>
      <c r="F165" s="72"/>
      <c r="G165" s="72"/>
      <c r="H165" s="72"/>
      <c r="I165" s="72"/>
      <c r="J165" s="19">
        <f>J166</f>
        <v>2489</v>
      </c>
    </row>
    <row r="166" spans="2:11" s="1" customFormat="1" ht="14.4" customHeight="1" x14ac:dyDescent="0.3">
      <c r="B166" s="12" t="s">
        <v>47</v>
      </c>
      <c r="C166" s="73" t="s">
        <v>48</v>
      </c>
      <c r="D166" s="67"/>
      <c r="E166" s="73">
        <v>1974</v>
      </c>
      <c r="F166" s="73"/>
      <c r="G166" s="73"/>
      <c r="H166" s="73"/>
      <c r="I166" s="73"/>
      <c r="J166" s="19">
        <f>J167+J168</f>
        <v>2489</v>
      </c>
    </row>
    <row r="167" spans="2:11" s="1" customFormat="1" x14ac:dyDescent="0.25">
      <c r="B167" s="3" t="s">
        <v>196</v>
      </c>
      <c r="C167" s="66" t="s">
        <v>49</v>
      </c>
      <c r="D167" s="67"/>
      <c r="E167" s="66">
        <v>1962</v>
      </c>
      <c r="F167" s="66"/>
      <c r="G167" s="66"/>
      <c r="H167" s="66"/>
      <c r="I167" s="66"/>
      <c r="J167" s="22">
        <v>2488</v>
      </c>
    </row>
    <row r="168" spans="2:11" s="1" customFormat="1" ht="27.6" customHeight="1" x14ac:dyDescent="0.25">
      <c r="B168" s="3" t="s">
        <v>195</v>
      </c>
      <c r="C168" s="66" t="s">
        <v>50</v>
      </c>
      <c r="D168" s="67"/>
      <c r="E168" s="66"/>
      <c r="F168" s="66"/>
      <c r="G168" s="66"/>
      <c r="H168" s="66"/>
      <c r="I168" s="66"/>
      <c r="J168" s="22">
        <v>1</v>
      </c>
    </row>
    <row r="169" spans="2:11" s="1" customFormat="1" ht="28.95" customHeight="1" x14ac:dyDescent="0.25">
      <c r="B169" s="11" t="s">
        <v>51</v>
      </c>
      <c r="C169" s="72" t="s">
        <v>52</v>
      </c>
      <c r="D169" s="74"/>
      <c r="E169" s="72">
        <v>1832</v>
      </c>
      <c r="F169" s="72"/>
      <c r="G169" s="72"/>
      <c r="H169" s="72"/>
      <c r="I169" s="72"/>
      <c r="J169" s="19">
        <f>+J170</f>
        <v>20</v>
      </c>
      <c r="K169" s="18"/>
    </row>
    <row r="170" spans="2:11" s="1" customFormat="1" ht="14.4" customHeight="1" x14ac:dyDescent="0.3">
      <c r="B170" s="12" t="s">
        <v>53</v>
      </c>
      <c r="C170" s="73" t="s">
        <v>54</v>
      </c>
      <c r="D170" s="67"/>
      <c r="E170" s="73">
        <v>20</v>
      </c>
      <c r="F170" s="73"/>
      <c r="G170" s="73"/>
      <c r="H170" s="73"/>
      <c r="I170" s="73"/>
      <c r="J170" s="19">
        <f>J171</f>
        <v>20</v>
      </c>
    </row>
    <row r="171" spans="2:11" s="1" customFormat="1" x14ac:dyDescent="0.25">
      <c r="B171" s="3" t="s">
        <v>55</v>
      </c>
      <c r="C171" s="66" t="s">
        <v>56</v>
      </c>
      <c r="D171" s="67"/>
      <c r="E171" s="66">
        <v>20</v>
      </c>
      <c r="F171" s="66"/>
      <c r="G171" s="66"/>
      <c r="H171" s="66"/>
      <c r="I171" s="66"/>
      <c r="J171" s="22">
        <v>20</v>
      </c>
    </row>
    <row r="172" spans="2:11" s="1" customFormat="1" ht="26.4" x14ac:dyDescent="0.25">
      <c r="B172" s="11" t="s">
        <v>57</v>
      </c>
      <c r="C172" s="72" t="s">
        <v>58</v>
      </c>
      <c r="D172" s="67"/>
      <c r="E172" s="72">
        <v>1102.5</v>
      </c>
      <c r="F172" s="72"/>
      <c r="G172" s="72"/>
      <c r="H172" s="72"/>
      <c r="I172" s="72"/>
      <c r="J172" s="19">
        <f>J173+J179</f>
        <v>1242</v>
      </c>
      <c r="K172" s="18"/>
    </row>
    <row r="173" spans="2:11" s="1" customFormat="1" ht="15.6" customHeight="1" x14ac:dyDescent="0.3">
      <c r="B173" s="12" t="s">
        <v>59</v>
      </c>
      <c r="C173" s="73" t="s">
        <v>60</v>
      </c>
      <c r="D173" s="67"/>
      <c r="E173" s="73">
        <v>642</v>
      </c>
      <c r="F173" s="73"/>
      <c r="G173" s="73"/>
      <c r="H173" s="73"/>
      <c r="I173" s="73"/>
      <c r="J173" s="22">
        <f>J174+J175+J176+J177+J178</f>
        <v>857</v>
      </c>
      <c r="K173" s="18"/>
    </row>
    <row r="174" spans="2:11" s="1" customFormat="1" ht="26.4" x14ac:dyDescent="0.25">
      <c r="B174" s="3" t="s">
        <v>75</v>
      </c>
      <c r="C174" s="66" t="s">
        <v>61</v>
      </c>
      <c r="D174" s="67"/>
      <c r="E174" s="66">
        <v>344.1</v>
      </c>
      <c r="F174" s="66"/>
      <c r="G174" s="66"/>
      <c r="H174" s="66"/>
      <c r="I174" s="66"/>
      <c r="J174" s="22">
        <v>382</v>
      </c>
    </row>
    <row r="175" spans="2:11" s="1" customFormat="1" ht="26.4" x14ac:dyDescent="0.25">
      <c r="B175" s="3" t="s">
        <v>76</v>
      </c>
      <c r="C175" s="66" t="s">
        <v>62</v>
      </c>
      <c r="D175" s="67"/>
      <c r="E175" s="66">
        <v>192.9</v>
      </c>
      <c r="F175" s="66"/>
      <c r="G175" s="66"/>
      <c r="H175" s="66"/>
      <c r="I175" s="66"/>
      <c r="J175" s="22">
        <v>225</v>
      </c>
    </row>
    <row r="176" spans="2:11" s="1" customFormat="1" ht="13.95" customHeight="1" x14ac:dyDescent="0.25">
      <c r="B176" s="3" t="s">
        <v>194</v>
      </c>
      <c r="C176" s="66" t="s">
        <v>63</v>
      </c>
      <c r="D176" s="67"/>
      <c r="E176" s="66">
        <v>20</v>
      </c>
      <c r="F176" s="66"/>
      <c r="G176" s="66"/>
      <c r="H176" s="66"/>
      <c r="I176" s="66"/>
      <c r="J176" s="22">
        <v>85</v>
      </c>
    </row>
    <row r="177" spans="1:14" s="1" customFormat="1" ht="16.95" customHeight="1" x14ac:dyDescent="0.25">
      <c r="B177" s="3" t="s">
        <v>326</v>
      </c>
      <c r="C177" s="66" t="s">
        <v>64</v>
      </c>
      <c r="D177" s="67"/>
      <c r="E177" s="66">
        <v>85</v>
      </c>
      <c r="F177" s="66"/>
      <c r="G177" s="66"/>
      <c r="H177" s="66"/>
      <c r="I177" s="66"/>
      <c r="J177" s="22">
        <v>145</v>
      </c>
    </row>
    <row r="178" spans="1:14" s="1" customFormat="1" x14ac:dyDescent="0.25">
      <c r="B178" s="3" t="s">
        <v>291</v>
      </c>
      <c r="C178" s="54"/>
      <c r="D178" s="61" t="s">
        <v>321</v>
      </c>
      <c r="E178" s="54"/>
      <c r="F178" s="54"/>
      <c r="G178" s="54"/>
      <c r="H178" s="54"/>
      <c r="I178" s="54"/>
      <c r="J178" s="22">
        <v>20</v>
      </c>
    </row>
    <row r="179" spans="1:14" s="1" customFormat="1" ht="13.95" customHeight="1" x14ac:dyDescent="0.3">
      <c r="B179" s="12" t="s">
        <v>65</v>
      </c>
      <c r="C179" s="73" t="s">
        <v>66</v>
      </c>
      <c r="D179" s="67"/>
      <c r="E179" s="73">
        <v>405.5</v>
      </c>
      <c r="F179" s="73"/>
      <c r="G179" s="73"/>
      <c r="H179" s="73"/>
      <c r="I179" s="73"/>
      <c r="J179" s="19">
        <f>J180+J181</f>
        <v>385</v>
      </c>
    </row>
    <row r="180" spans="1:14" s="1" customFormat="1" ht="16.95" customHeight="1" x14ac:dyDescent="0.25">
      <c r="B180" s="3" t="s">
        <v>67</v>
      </c>
      <c r="C180" s="66" t="s">
        <v>68</v>
      </c>
      <c r="D180" s="67"/>
      <c r="E180" s="66">
        <v>402.8</v>
      </c>
      <c r="F180" s="66"/>
      <c r="G180" s="66"/>
      <c r="H180" s="66"/>
      <c r="I180" s="66"/>
      <c r="J180" s="22">
        <v>380</v>
      </c>
    </row>
    <row r="181" spans="1:14" s="1" customFormat="1" ht="26.4" x14ac:dyDescent="0.25">
      <c r="B181" s="3" t="s">
        <v>69</v>
      </c>
      <c r="C181" s="66" t="s">
        <v>70</v>
      </c>
      <c r="D181" s="67"/>
      <c r="E181" s="66">
        <v>2.7</v>
      </c>
      <c r="F181" s="66"/>
      <c r="G181" s="66"/>
      <c r="H181" s="66"/>
      <c r="I181" s="66"/>
      <c r="J181" s="22">
        <v>5</v>
      </c>
    </row>
    <row r="182" spans="1:14" s="1" customFormat="1" ht="15" customHeight="1" x14ac:dyDescent="0.25">
      <c r="B182" s="49" t="s">
        <v>381</v>
      </c>
      <c r="C182" s="54"/>
      <c r="D182" s="50" t="s">
        <v>256</v>
      </c>
      <c r="E182" s="54"/>
      <c r="F182" s="54"/>
      <c r="G182" s="54"/>
      <c r="H182" s="54"/>
      <c r="I182" s="54"/>
      <c r="J182" s="51">
        <f>J183</f>
        <v>286</v>
      </c>
      <c r="K182" s="18"/>
    </row>
    <row r="183" spans="1:14" s="1" customFormat="1" ht="31.95" customHeight="1" x14ac:dyDescent="0.25">
      <c r="B183" s="52" t="s">
        <v>280</v>
      </c>
      <c r="C183" s="54"/>
      <c r="D183" s="39" t="s">
        <v>255</v>
      </c>
      <c r="E183" s="54"/>
      <c r="F183" s="54"/>
      <c r="G183" s="54"/>
      <c r="H183" s="54"/>
      <c r="I183" s="54"/>
      <c r="J183" s="22">
        <f>J184</f>
        <v>286</v>
      </c>
    </row>
    <row r="184" spans="1:14" s="1" customFormat="1" ht="30" customHeight="1" x14ac:dyDescent="0.3">
      <c r="B184" s="53" t="s">
        <v>279</v>
      </c>
      <c r="C184" s="54"/>
      <c r="D184" s="40" t="s">
        <v>254</v>
      </c>
      <c r="E184" s="54"/>
      <c r="F184" s="54"/>
      <c r="G184" s="54"/>
      <c r="H184" s="54"/>
      <c r="I184" s="54"/>
      <c r="J184" s="22">
        <f>J185</f>
        <v>286</v>
      </c>
    </row>
    <row r="185" spans="1:14" s="1" customFormat="1" ht="15.6" customHeight="1" x14ac:dyDescent="0.25">
      <c r="B185" s="38" t="s">
        <v>252</v>
      </c>
      <c r="C185" s="54"/>
      <c r="D185" s="61" t="s">
        <v>253</v>
      </c>
      <c r="E185" s="54"/>
      <c r="F185" s="54"/>
      <c r="G185" s="54"/>
      <c r="H185" s="54"/>
      <c r="I185" s="54"/>
      <c r="J185" s="22">
        <v>286</v>
      </c>
    </row>
    <row r="186" spans="1:14" s="1" customFormat="1" ht="15.6" customHeight="1" x14ac:dyDescent="0.25">
      <c r="B186" s="11" t="s">
        <v>71</v>
      </c>
      <c r="C186" s="66"/>
      <c r="D186" s="67"/>
      <c r="E186" s="72">
        <v>2459.8000000000002</v>
      </c>
      <c r="F186" s="72"/>
      <c r="G186" s="72"/>
      <c r="H186" s="72"/>
      <c r="I186" s="72"/>
      <c r="J186" s="19">
        <f>J187+J188</f>
        <v>1535</v>
      </c>
      <c r="K186" s="18"/>
    </row>
    <row r="187" spans="1:14" s="1" customFormat="1" ht="14.4" customHeight="1" x14ac:dyDescent="0.25">
      <c r="B187" s="3" t="s">
        <v>277</v>
      </c>
      <c r="C187" s="66" t="s">
        <v>72</v>
      </c>
      <c r="D187" s="67"/>
      <c r="E187" s="66">
        <v>899.7</v>
      </c>
      <c r="F187" s="66"/>
      <c r="G187" s="66"/>
      <c r="H187" s="66"/>
      <c r="I187" s="66"/>
      <c r="J187" s="22">
        <v>500</v>
      </c>
      <c r="L187" s="18"/>
      <c r="N187" s="18"/>
    </row>
    <row r="188" spans="1:14" s="1" customFormat="1" ht="15" customHeight="1" x14ac:dyDescent="0.25">
      <c r="B188" s="3" t="s">
        <v>278</v>
      </c>
      <c r="C188" s="66" t="s">
        <v>73</v>
      </c>
      <c r="D188" s="67"/>
      <c r="E188" s="66">
        <v>205.5</v>
      </c>
      <c r="F188" s="66"/>
      <c r="G188" s="66"/>
      <c r="H188" s="66"/>
      <c r="I188" s="66"/>
      <c r="J188" s="22">
        <v>1035</v>
      </c>
    </row>
    <row r="189" spans="1:14" s="1" customFormat="1" ht="19.5" customHeight="1" x14ac:dyDescent="0.25">
      <c r="B189" s="11" t="s">
        <v>74</v>
      </c>
      <c r="C189" s="66"/>
      <c r="D189" s="67"/>
      <c r="E189" s="68">
        <v>536934.19999999995</v>
      </c>
      <c r="F189" s="68"/>
      <c r="G189" s="68"/>
      <c r="H189" s="68"/>
      <c r="I189" s="68"/>
      <c r="J189" s="19">
        <f>J186+J8</f>
        <v>591925</v>
      </c>
    </row>
    <row r="190" spans="1:14" x14ac:dyDescent="0.25">
      <c r="A190" s="17"/>
      <c r="B190" s="15"/>
      <c r="C190" s="15"/>
      <c r="D190" s="15"/>
      <c r="E190" s="15"/>
      <c r="F190" s="15"/>
      <c r="G190" s="15"/>
      <c r="H190" s="15"/>
      <c r="I190" s="15"/>
      <c r="J190" s="27"/>
    </row>
    <row r="191" spans="1:14" x14ac:dyDescent="0.25">
      <c r="A191" s="17"/>
      <c r="B191" s="15"/>
      <c r="C191" s="15"/>
      <c r="D191" s="15"/>
      <c r="E191" s="15"/>
      <c r="F191" s="15"/>
      <c r="G191" s="15"/>
      <c r="H191" s="15"/>
      <c r="I191" s="15"/>
      <c r="J191" s="27"/>
    </row>
    <row r="192" spans="1:14" x14ac:dyDescent="0.25">
      <c r="B192" s="16"/>
      <c r="J192" s="28"/>
    </row>
  </sheetData>
  <mergeCells count="248">
    <mergeCell ref="C17:D17"/>
    <mergeCell ref="E17:I17"/>
    <mergeCell ref="C23:D23"/>
    <mergeCell ref="E23:I23"/>
    <mergeCell ref="C19:D19"/>
    <mergeCell ref="E19:I19"/>
    <mergeCell ref="C20:D20"/>
    <mergeCell ref="E20:I20"/>
    <mergeCell ref="C21:D21"/>
    <mergeCell ref="E21:I21"/>
    <mergeCell ref="C41:D41"/>
    <mergeCell ref="E41:I41"/>
    <mergeCell ref="E42:I42"/>
    <mergeCell ref="B6:C6"/>
    <mergeCell ref="E7:I7"/>
    <mergeCell ref="E8:I8"/>
    <mergeCell ref="C9:D9"/>
    <mergeCell ref="E9:I9"/>
    <mergeCell ref="E15:I15"/>
    <mergeCell ref="C13:D13"/>
    <mergeCell ref="E13:I13"/>
    <mergeCell ref="C10:D10"/>
    <mergeCell ref="E10:I10"/>
    <mergeCell ref="C11:D11"/>
    <mergeCell ref="E11:I11"/>
    <mergeCell ref="C12:D12"/>
    <mergeCell ref="E12:I12"/>
    <mergeCell ref="C14:D14"/>
    <mergeCell ref="E14:I14"/>
    <mergeCell ref="C15:D15"/>
    <mergeCell ref="C18:D18"/>
    <mergeCell ref="E18:I18"/>
    <mergeCell ref="C16:D16"/>
    <mergeCell ref="E16:I16"/>
    <mergeCell ref="E49:I49"/>
    <mergeCell ref="C43:D43"/>
    <mergeCell ref="C48:D48"/>
    <mergeCell ref="C26:D26"/>
    <mergeCell ref="E26:I26"/>
    <mergeCell ref="C24:D24"/>
    <mergeCell ref="E24:I24"/>
    <mergeCell ref="C25:D25"/>
    <mergeCell ref="E25:I25"/>
    <mergeCell ref="C37:D37"/>
    <mergeCell ref="E37:I37"/>
    <mergeCell ref="C42:D42"/>
    <mergeCell ref="C28:D28"/>
    <mergeCell ref="E28:I28"/>
    <mergeCell ref="C36:D36"/>
    <mergeCell ref="E36:I36"/>
    <mergeCell ref="C33:D33"/>
    <mergeCell ref="E35:I35"/>
    <mergeCell ref="C35:D35"/>
    <mergeCell ref="E33:I33"/>
    <mergeCell ref="C34:D34"/>
    <mergeCell ref="E34:I34"/>
    <mergeCell ref="C38:D38"/>
    <mergeCell ref="E38:I38"/>
    <mergeCell ref="C40:D40"/>
    <mergeCell ref="E40:I40"/>
    <mergeCell ref="C51:D51"/>
    <mergeCell ref="E51:I51"/>
    <mergeCell ref="C64:D64"/>
    <mergeCell ref="C52:D52"/>
    <mergeCell ref="E52:I52"/>
    <mergeCell ref="C53:D53"/>
    <mergeCell ref="C54:D54"/>
    <mergeCell ref="E53:I53"/>
    <mergeCell ref="C50:D50"/>
    <mergeCell ref="E50:I50"/>
    <mergeCell ref="E54:I54"/>
    <mergeCell ref="C58:D58"/>
    <mergeCell ref="E58:I58"/>
    <mergeCell ref="C55:D55"/>
    <mergeCell ref="E55:I55"/>
    <mergeCell ref="E43:I43"/>
    <mergeCell ref="C44:D44"/>
    <mergeCell ref="E44:I44"/>
    <mergeCell ref="C45:D45"/>
    <mergeCell ref="E45:I45"/>
    <mergeCell ref="E48:I48"/>
    <mergeCell ref="C49:D49"/>
    <mergeCell ref="C68:D68"/>
    <mergeCell ref="E68:I68"/>
    <mergeCell ref="C71:D71"/>
    <mergeCell ref="E71:I71"/>
    <mergeCell ref="C75:D75"/>
    <mergeCell ref="E75:I75"/>
    <mergeCell ref="C59:D59"/>
    <mergeCell ref="E59:I59"/>
    <mergeCell ref="C60:D60"/>
    <mergeCell ref="E60:I60"/>
    <mergeCell ref="C66:D66"/>
    <mergeCell ref="E66:I66"/>
    <mergeCell ref="C61:D61"/>
    <mergeCell ref="E61:I61"/>
    <mergeCell ref="C62:D62"/>
    <mergeCell ref="E62:I62"/>
    <mergeCell ref="C63:D63"/>
    <mergeCell ref="E63:I63"/>
    <mergeCell ref="C65:D65"/>
    <mergeCell ref="E65:I65"/>
    <mergeCell ref="C81:D81"/>
    <mergeCell ref="E81:I81"/>
    <mergeCell ref="C76:D76"/>
    <mergeCell ref="C78:D78"/>
    <mergeCell ref="C77:D77"/>
    <mergeCell ref="C91:D91"/>
    <mergeCell ref="E91:I91"/>
    <mergeCell ref="C84:D84"/>
    <mergeCell ref="E84:I84"/>
    <mergeCell ref="E82:I82"/>
    <mergeCell ref="C82:D82"/>
    <mergeCell ref="E89:I89"/>
    <mergeCell ref="C87:D87"/>
    <mergeCell ref="E87:I87"/>
    <mergeCell ref="C88:D88"/>
    <mergeCell ref="E88:I88"/>
    <mergeCell ref="C89:D89"/>
    <mergeCell ref="E93:I93"/>
    <mergeCell ref="C93:D93"/>
    <mergeCell ref="C92:D92"/>
    <mergeCell ref="E92:I92"/>
    <mergeCell ref="C111:D111"/>
    <mergeCell ref="E111:I111"/>
    <mergeCell ref="C102:D102"/>
    <mergeCell ref="E102:I102"/>
    <mergeCell ref="C103:D103"/>
    <mergeCell ref="E103:I103"/>
    <mergeCell ref="C104:D104"/>
    <mergeCell ref="E104:I104"/>
    <mergeCell ref="C105:D105"/>
    <mergeCell ref="E105:I105"/>
    <mergeCell ref="C108:D108"/>
    <mergeCell ref="E108:I108"/>
    <mergeCell ref="C109:D109"/>
    <mergeCell ref="E109:I109"/>
    <mergeCell ref="C110:D110"/>
    <mergeCell ref="E110:I110"/>
    <mergeCell ref="C129:D129"/>
    <mergeCell ref="E129:I129"/>
    <mergeCell ref="C127:D127"/>
    <mergeCell ref="C112:D112"/>
    <mergeCell ref="E112:I112"/>
    <mergeCell ref="C124:D124"/>
    <mergeCell ref="E124:I124"/>
    <mergeCell ref="C125:D125"/>
    <mergeCell ref="E125:I125"/>
    <mergeCell ref="C136:D136"/>
    <mergeCell ref="E136:I136"/>
    <mergeCell ref="C130:D130"/>
    <mergeCell ref="E130:I130"/>
    <mergeCell ref="C132:D132"/>
    <mergeCell ref="E132:I132"/>
    <mergeCell ref="C135:D135"/>
    <mergeCell ref="E135:I135"/>
    <mergeCell ref="C133:D133"/>
    <mergeCell ref="E133:I133"/>
    <mergeCell ref="C134:D134"/>
    <mergeCell ref="E134:I134"/>
    <mergeCell ref="C137:D137"/>
    <mergeCell ref="E137:I137"/>
    <mergeCell ref="C139:D139"/>
    <mergeCell ref="E139:I139"/>
    <mergeCell ref="C146:D146"/>
    <mergeCell ref="E146:I146"/>
    <mergeCell ref="C141:D141"/>
    <mergeCell ref="E141:I141"/>
    <mergeCell ref="C142:D142"/>
    <mergeCell ref="E142:I142"/>
    <mergeCell ref="C143:D143"/>
    <mergeCell ref="E143:I143"/>
    <mergeCell ref="C144:D144"/>
    <mergeCell ref="E144:I144"/>
    <mergeCell ref="C145:D145"/>
    <mergeCell ref="E145:I145"/>
    <mergeCell ref="E168:I168"/>
    <mergeCell ref="C169:D169"/>
    <mergeCell ref="E169:I169"/>
    <mergeCell ref="E157:I157"/>
    <mergeCell ref="C151:D151"/>
    <mergeCell ref="E151:I151"/>
    <mergeCell ref="C149:D149"/>
    <mergeCell ref="E149:I149"/>
    <mergeCell ref="C150:D150"/>
    <mergeCell ref="E150:I150"/>
    <mergeCell ref="C161:E161"/>
    <mergeCell ref="C152:D152"/>
    <mergeCell ref="E152:I152"/>
    <mergeCell ref="C153:D153"/>
    <mergeCell ref="E153:I153"/>
    <mergeCell ref="C156:D156"/>
    <mergeCell ref="E156:I156"/>
    <mergeCell ref="C157:D157"/>
    <mergeCell ref="C158:D158"/>
    <mergeCell ref="E158:I158"/>
    <mergeCell ref="C159:D159"/>
    <mergeCell ref="E159:I159"/>
    <mergeCell ref="C160:D160"/>
    <mergeCell ref="E160:I160"/>
    <mergeCell ref="E181:I181"/>
    <mergeCell ref="C177:D177"/>
    <mergeCell ref="E177:I177"/>
    <mergeCell ref="C162:D162"/>
    <mergeCell ref="E162:I162"/>
    <mergeCell ref="C163:D163"/>
    <mergeCell ref="E163:I163"/>
    <mergeCell ref="C171:D171"/>
    <mergeCell ref="E171:I171"/>
    <mergeCell ref="C172:D172"/>
    <mergeCell ref="E172:I172"/>
    <mergeCell ref="C164:D164"/>
    <mergeCell ref="E164:I164"/>
    <mergeCell ref="C165:D165"/>
    <mergeCell ref="E165:I165"/>
    <mergeCell ref="C166:D166"/>
    <mergeCell ref="E166:I166"/>
    <mergeCell ref="C167:D167"/>
    <mergeCell ref="E167:I167"/>
    <mergeCell ref="C168:D168"/>
    <mergeCell ref="C176:D176"/>
    <mergeCell ref="E176:I176"/>
    <mergeCell ref="C170:D170"/>
    <mergeCell ref="E170:I170"/>
    <mergeCell ref="C189:D189"/>
    <mergeCell ref="E189:I189"/>
    <mergeCell ref="C188:D188"/>
    <mergeCell ref="E188:I188"/>
    <mergeCell ref="E187:I187"/>
    <mergeCell ref="C187:D187"/>
    <mergeCell ref="B1:J1"/>
    <mergeCell ref="B5:D5"/>
    <mergeCell ref="B2:J2"/>
    <mergeCell ref="B3:J3"/>
    <mergeCell ref="B4:J4"/>
    <mergeCell ref="C186:D186"/>
    <mergeCell ref="E186:I186"/>
    <mergeCell ref="C180:D180"/>
    <mergeCell ref="E180:I180"/>
    <mergeCell ref="C175:D175"/>
    <mergeCell ref="E175:I175"/>
    <mergeCell ref="C181:D181"/>
    <mergeCell ref="C179:D179"/>
    <mergeCell ref="C173:D173"/>
    <mergeCell ref="E173:I173"/>
    <mergeCell ref="C174:D174"/>
    <mergeCell ref="E174:I174"/>
    <mergeCell ref="E179:I179"/>
  </mergeCells>
  <phoneticPr fontId="4" type="noConversion"/>
  <hyperlinks>
    <hyperlink ref="B75" r:id="rId1" display="consultantplus://offline/ref=6A6E487AD0D2F9C472972FF407C83205106B8DBFE6856BA68F066C9B4B395F2FBEF1E546B61ED0270B47DCD6h8p5H"/>
    <hyperlink ref="B60" r:id="rId2" display="consultantplus://offline/ref=6A6E487AD0D2F9C472972FF407C83205106B8DBFE68564A38F0E6C9B4B395F2FBEF1E546B61ED0270B44DED1h8pEH"/>
    <hyperlink ref="B9" r:id="rId3" display="consultantplus://offline/ref=6A6E487AD0D2F9C472972FF407C83205106B8DBFE6856BA1880F6C9B4B395F2FBEF1E546B61ED0270B47DCD6h8p2H"/>
  </hyperlinks>
  <pageMargins left="0.74803149606299213" right="0" top="0.59055118110236227" bottom="0.59055118110236227" header="0.31496062992125984" footer="0.31496062992125984"/>
  <pageSetup paperSize="9" scale="67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2024-11-25T09:46:52Z</cp:lastPrinted>
  <dcterms:created xsi:type="dcterms:W3CDTF">2020-09-17T08:36:56Z</dcterms:created>
  <dcterms:modified xsi:type="dcterms:W3CDTF">2024-11-27T12:50:46Z</dcterms:modified>
</cp:coreProperties>
</file>