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bks\бухгалтерия\ДОКУМЕНТЫ БЮДЖЕТ\Бюджет 2024 год\уточнение\декабрь 17\"/>
    </mc:Choice>
  </mc:AlternateContent>
  <bookViews>
    <workbookView xWindow="0" yWindow="0" windowWidth="2172" windowHeight="1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Лист1!$A$1:$J$229</definedName>
  </definedNames>
  <calcPr calcId="152511"/>
</workbook>
</file>

<file path=xl/calcChain.xml><?xml version="1.0" encoding="utf-8"?>
<calcChain xmlns="http://schemas.openxmlformats.org/spreadsheetml/2006/main">
  <c r="J223" i="1" l="1"/>
  <c r="J84" i="1"/>
  <c r="J170" i="1"/>
  <c r="J72" i="1"/>
  <c r="J45" i="1"/>
  <c r="J20" i="1"/>
  <c r="J137" i="1"/>
  <c r="J162" i="1"/>
  <c r="J97" i="1"/>
  <c r="J88" i="1" l="1"/>
  <c r="J206" i="1"/>
  <c r="J129" i="1" l="1"/>
  <c r="J114" i="1"/>
  <c r="J120" i="1" l="1"/>
  <c r="J154" i="1" l="1"/>
  <c r="J66" i="1" l="1"/>
  <c r="J38" i="1"/>
  <c r="J199" i="1"/>
  <c r="J198" i="1" s="1"/>
  <c r="J11" i="1"/>
  <c r="J210" i="1"/>
  <c r="J145" i="1"/>
  <c r="J83" i="1"/>
  <c r="J92" i="1" l="1"/>
  <c r="J61" i="1"/>
  <c r="J107" i="1" l="1"/>
  <c r="J53" i="1" l="1"/>
  <c r="J220" i="1" l="1"/>
  <c r="J219" i="1" s="1"/>
  <c r="J87" i="1"/>
  <c r="J153" i="1" l="1"/>
  <c r="J209" i="1" l="1"/>
  <c r="J208" i="1" s="1"/>
  <c r="J41" i="1" l="1"/>
  <c r="J113" i="1"/>
  <c r="J192" i="1"/>
  <c r="J217" i="1" l="1"/>
  <c r="J216" i="1" s="1"/>
  <c r="J215" i="1" s="1"/>
  <c r="J136" i="1" l="1"/>
  <c r="J106" i="1" l="1"/>
  <c r="J161" i="1"/>
  <c r="J96" i="1"/>
  <c r="J104" i="1"/>
  <c r="J103" i="1" s="1"/>
  <c r="J91" i="1"/>
  <c r="J44" i="1"/>
  <c r="J34" i="1"/>
  <c r="J50" i="1"/>
  <c r="J49" i="1" s="1"/>
  <c r="J52" i="1"/>
  <c r="J144" i="1"/>
  <c r="J150" i="1"/>
  <c r="J149" i="1" s="1"/>
  <c r="J189" i="1"/>
  <c r="J191" i="1"/>
  <c r="J196" i="1"/>
  <c r="J195" i="1" s="1"/>
  <c r="J95" i="1" l="1"/>
  <c r="J82" i="1"/>
  <c r="J60" i="1"/>
  <c r="J59" i="1" s="1"/>
  <c r="J10" i="1"/>
  <c r="J169" i="1"/>
  <c r="J152" i="1"/>
  <c r="J112" i="1"/>
  <c r="J9" i="1" l="1"/>
  <c r="J168" i="1"/>
  <c r="J8" i="1" l="1"/>
  <c r="J229" i="1" s="1"/>
</calcChain>
</file>

<file path=xl/sharedStrings.xml><?xml version="1.0" encoding="utf-8"?>
<sst xmlns="http://schemas.openxmlformats.org/spreadsheetml/2006/main" count="471" uniqueCount="446">
  <si>
    <t>Мероприятия по энергосбережению и повышению энергетической эффективности</t>
  </si>
  <si>
    <t>Основное мероприятие "Развитие туристического комплекса"</t>
  </si>
  <si>
    <t>03 2 00 00000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</si>
  <si>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</si>
  <si>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</si>
  <si>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</si>
  <si>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</si>
  <si>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</si>
  <si>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</si>
  <si>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</si>
  <si>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</si>
  <si>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</si>
  <si>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</si>
  <si>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</si>
  <si>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</si>
  <si>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Подпрограмма муниципальной программы «Сохранение и развитие автомобильных дорог общего пользования местного значения в МО «Печорский район»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</si>
  <si>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</si>
  <si>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</si>
  <si>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</si>
  <si>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</si>
  <si>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</si>
  <si>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</si>
  <si>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</si>
  <si>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</si>
  <si>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07 1 03 25300</t>
  </si>
  <si>
    <t>02 1 03 L2990</t>
  </si>
  <si>
    <t>06 3 00 00000</t>
  </si>
  <si>
    <t>06 3 01 00000</t>
  </si>
  <si>
    <t>06 3 01 26600</t>
  </si>
  <si>
    <t>06 3 01 26700</t>
  </si>
  <si>
    <t>06301W1160</t>
  </si>
  <si>
    <t>07 0 00 00000</t>
  </si>
  <si>
    <t>07 1 00 00000</t>
  </si>
  <si>
    <t>Основное мероприятие «Функционирование  Администрации Печорского района»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</si>
  <si>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</si>
  <si>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</si>
  <si>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</si>
  <si>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</si>
  <si>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</si>
  <si>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</si>
  <si>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</si>
  <si>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</si>
  <si>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</si>
  <si>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</si>
  <si>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</si>
  <si>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</si>
  <si>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</si>
  <si>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</si>
  <si>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</si>
  <si>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</si>
  <si>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</si>
  <si>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</si>
  <si>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</si>
  <si>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</si>
  <si>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</si>
  <si>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</si>
  <si>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</si>
  <si>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</si>
  <si>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</si>
  <si>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</si>
  <si>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</si>
  <si>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</si>
  <si>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</si>
  <si>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</si>
  <si>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</si>
  <si>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</si>
  <si>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</si>
  <si>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</si>
  <si>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</si>
  <si>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Непрограммные расходы</t>
  </si>
  <si>
    <t>90 9 02 00900</t>
  </si>
  <si>
    <t>90 9 00 20001</t>
  </si>
  <si>
    <t>ИТОГО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</si>
  <si>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</si>
  <si>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</si>
  <si>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</si>
  <si>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</si>
  <si>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</si>
  <si>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</si>
  <si>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</si>
  <si>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</si>
  <si>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</si>
  <si>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</si>
  <si>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</si>
  <si>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</si>
  <si>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</si>
  <si>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</si>
  <si>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</si>
  <si>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</si>
  <si>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</si>
  <si>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</si>
  <si>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</si>
  <si>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</si>
  <si>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</si>
  <si>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01 1 01 42170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</si>
  <si>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</si>
  <si>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</si>
  <si>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</si>
  <si>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</si>
  <si>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</si>
  <si>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</si>
  <si>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</si>
  <si>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</si>
  <si>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</si>
  <si>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</si>
  <si>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</si>
  <si>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</si>
  <si>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</si>
  <si>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</si>
  <si>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</si>
  <si>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</si>
  <si>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</si>
  <si>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</si>
  <si>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</si>
  <si>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</si>
  <si>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</si>
  <si>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</si>
  <si>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</si>
  <si>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</si>
  <si>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</si>
  <si>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</si>
  <si>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</si>
  <si>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</si>
  <si>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</si>
  <si>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</si>
  <si>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</si>
  <si>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</si>
  <si>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</si>
  <si>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</si>
  <si>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</si>
  <si>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</si>
  <si>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</si>
  <si>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</si>
  <si>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</si>
  <si>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</si>
  <si>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</si>
  <si>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</si>
  <si>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</si>
  <si>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</si>
  <si>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</si>
  <si>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</si>
  <si>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</si>
  <si>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</si>
  <si>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</si>
  <si>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</si>
  <si>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</si>
  <si>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</si>
  <si>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</si>
  <si>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</si>
  <si>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</si>
  <si>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</si>
  <si>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</si>
  <si>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</si>
  <si>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</si>
  <si>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</si>
  <si>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</si>
  <si>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</si>
  <si>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</si>
  <si>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</si>
  <si>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</si>
  <si>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</si>
  <si>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</si>
  <si>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</si>
  <si>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</si>
  <si>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</si>
  <si>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</si>
  <si>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</si>
  <si>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</si>
  <si>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</si>
  <si>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</si>
  <si>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Основное мероприятие «Комплексное развитие систем коммунальной инфраструктуры  муниципального образования»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</si>
  <si>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</si>
  <si>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</si>
  <si>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</si>
  <si>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</si>
  <si>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</si>
  <si>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</si>
  <si>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</si>
  <si>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</si>
  <si>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</si>
  <si>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</si>
  <si>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</si>
  <si>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</si>
  <si>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</si>
  <si>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Проведение районных и областных спортивных мероприятий</t>
  </si>
  <si>
    <t>Расходы на обеспечение деятельности  (оказание услуг) муниципальных учреждений дошкольного образования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</si>
  <si>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</si>
  <si>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</si>
  <si>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</si>
  <si>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обеспечение деятельности муниципальных казенных учреждений (МКУ «ЦФО»)</t>
  </si>
  <si>
    <t>Расходы на улучшение качества водоснабжения и водоотведения населения и объектов жизнеобеспечения собственности</t>
  </si>
  <si>
    <t>Расходы на мероприятия по уничтожению борщевика Сосновского</t>
  </si>
  <si>
    <t>Расходы на обустройство и восстановление воинских захоронений, находящихся в государственной (муниципальной) собственности</t>
  </si>
  <si>
    <t xml:space="preserve">Субсидия организациям,осуществляющим производство и выпуск муниципального переодического печатного продукта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</si>
  <si>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</si>
  <si>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</si>
  <si>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</si>
  <si>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</si>
  <si>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</si>
  <si>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реализацию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дошкольным образовательным учреждениям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</si>
  <si>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</si>
  <si>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</si>
  <si>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</si>
  <si>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</si>
  <si>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</si>
  <si>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</si>
  <si>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</si>
  <si>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</si>
  <si>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Дворец творчества детей и молодежи Печорского района)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</si>
  <si>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</si>
  <si>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</si>
  <si>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</si>
  <si>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  <r>
      <rPr>
        <sz val="10"/>
        <rFont val="Times New Roman"/>
        <family val="1"/>
        <charset val="204"/>
      </rPr>
      <t>в рамках основного мероприятия «Развитие библиотечного дела»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</si>
  <si>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домов культуры </t>
    </r>
    <r>
      <rPr>
        <sz val="10"/>
        <rFont val="Times New Roman"/>
        <family val="1"/>
        <charset val="204"/>
      </rPr>
      <t>в рамках основного мероприятия «Развитие системы культурно-досугового обслуживания населения</t>
    </r>
  </si>
  <si>
    <r>
      <t xml:space="preserve">Иные межбюджетные трансферты  на  </t>
    </r>
    <r>
      <rPr>
        <b/>
        <sz val="10"/>
        <rFont val="Times New Roman"/>
        <family val="1"/>
        <charset val="204"/>
      </rPr>
      <t>ремонт (реконструкцию)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  </r>
  </si>
  <si>
    <r>
      <t xml:space="preserve">  </t>
    </r>
    <r>
      <rPr>
        <sz val="10"/>
        <rFont val="Times New Roman"/>
        <family val="1"/>
        <charset val="204"/>
      </rPr>
      <t xml:space="preserve">Снос аварийных жилых домов  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</si>
  <si>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</si>
  <si>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</si>
  <si>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</si>
  <si>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</si>
  <si>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</si>
  <si>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</si>
  <si>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</si>
  <si>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</si>
  <si>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>01 4 01 W1140</t>
  </si>
  <si>
    <t>03 2 01 00000</t>
  </si>
  <si>
    <t>04 4 01 W1280</t>
  </si>
  <si>
    <t>07 1 01 20520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</si>
  <si>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</si>
  <si>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01 1 03 42170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</si>
  <si>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</si>
  <si>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</si>
  <si>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</si>
  <si>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</si>
  <si>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Поддержка отрасли культуры в части комплектования книжного фонда</t>
  </si>
  <si>
    <t>02 1 01 L5190</t>
  </si>
  <si>
    <t>04 4 01 41350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</si>
  <si>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</si>
  <si>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</si>
  <si>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</si>
  <si>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>Расходы на обеспечение дорожной деятельности в рамках реализации национального проекта "Безопасные и качественные автомобильные дороги" софинансирование из областного бюджета регионального проекта "Дорожная сеть"</t>
  </si>
  <si>
    <t xml:space="preserve">Разработка  проектно-сметной документации </t>
  </si>
  <si>
    <t>03 3 01 41500</t>
  </si>
  <si>
    <t>03 3 01 W1500</t>
  </si>
  <si>
    <t>05 1 02 00000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</si>
  <si>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</si>
  <si>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</si>
  <si>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</si>
  <si>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</si>
  <si>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</si>
  <si>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</si>
  <si>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</si>
  <si>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>Муниципальная программа "Комплексное развитие сельских территорий"</t>
  </si>
  <si>
    <t xml:space="preserve">Оценка недвижимости, признание прав регулирования отношений по муниципальной собственности </t>
  </si>
  <si>
    <t>061R1D3940</t>
  </si>
  <si>
    <t>Членские взносы в Ассоциацию "Совет муниципальных образований Псковской области"</t>
  </si>
  <si>
    <t>07 1 01 21640</t>
  </si>
  <si>
    <t>01 1 02L3040</t>
  </si>
  <si>
    <t>Мероприятия по мобилизационной подготовке</t>
  </si>
  <si>
    <t>07 1 01 21660</t>
  </si>
  <si>
    <t>Установка знаков туристской навигации</t>
  </si>
  <si>
    <t>03 2 01 41910</t>
  </si>
  <si>
    <t>05 2 01 41230</t>
  </si>
  <si>
    <t>Подготовка проектов межевания земельных участков и на проведение кадастровых работ</t>
  </si>
  <si>
    <t>10 4 01 L5990</t>
  </si>
  <si>
    <t>10 4 00 00000</t>
  </si>
  <si>
    <t>Строительство и реконструкция (модернизация) объектов питьевого водоснабжения</t>
  </si>
  <si>
    <t>05 1 F5 52430</t>
  </si>
  <si>
    <t>08 0 00 00000</t>
  </si>
  <si>
    <t>Подпрограмма муниципальной программы "Благоустройство дворовых и общественных территорий".</t>
  </si>
  <si>
    <t>08 1 00 00000</t>
  </si>
  <si>
    <t>Основное мероприятие "Благоустройство общественных территорий"</t>
  </si>
  <si>
    <t>08 1 02 00000</t>
  </si>
  <si>
    <t>Мероприятие на поддержку государственных программ субъектов Российской Федерации и муниципальных программ формирование современной городской среды</t>
  </si>
  <si>
    <t>08 1 F2 55550</t>
  </si>
  <si>
    <t>05 1 03 00000</t>
  </si>
  <si>
    <t>05 1 03 41730</t>
  </si>
  <si>
    <t>Субсидия на гос.поддержку отрасли культура в рамках федеральной программы "Культурная среда"</t>
  </si>
  <si>
    <t>02 1 A1 55190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</si>
  <si>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</si>
  <si>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</si>
  <si>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</si>
  <si>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</si>
  <si>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</si>
  <si>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011ЕВ51790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</si>
  <si>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</si>
  <si>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2024-2026 гг.»</t>
  </si>
  <si>
    <t>2024 год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</si>
  <si>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</si>
  <si>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</si>
  <si>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Основное мероприятие "Состояние и сохранение природных ресурсов Печорского муниципального округа"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</si>
  <si>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</si>
  <si>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</si>
  <si>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</si>
  <si>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</si>
  <si>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</si>
  <si>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Муниципальная программа «Обеспечение безопасности граждан на территории МО Печорский муниципальный округ на 2024-2026гг."</t>
  </si>
  <si>
    <t>04 1 01 20900</t>
  </si>
  <si>
    <t xml:space="preserve">Расходы на оборудование и обслуживание пожарных водоемов  </t>
  </si>
  <si>
    <t xml:space="preserve">Расходы на опашку населенных пунктов </t>
  </si>
  <si>
    <t>04 1 01 21100  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</si>
  <si>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</si>
  <si>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</si>
  <si>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</si>
  <si>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</si>
  <si>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 xml:space="preserve">Ремонт (реконструкция) и благоустройство воинских захоронений, памятников и памятных знаков, увековечивающих память погибших при защите Отечества </t>
  </si>
  <si>
    <t>02 1 03 W1130</t>
  </si>
  <si>
    <t>Поддержка добровольных (волонтерских) движений и некоммурческких организаций в целях реализации социокультурных проектов в сфере культуры и сохранения культурного наследия народовРоссийской Федерации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</si>
  <si>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</si>
  <si>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</si>
  <si>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</si>
  <si>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</si>
  <si>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</si>
  <si>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</si>
  <si>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05 1 03 21900</t>
  </si>
  <si>
    <t>Содержание мест захоронения</t>
  </si>
  <si>
    <t>Мероприятие на создание комфортной городской среды в малых городах и исторических поселениях- победителях Всеросийского конкурса лучших проектах сохдание комфортной городской среды</t>
  </si>
  <si>
    <t>081F254240</t>
  </si>
  <si>
    <t>Основное мероприятие «Функционирование Главы  Печорского муниципального округа»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</si>
  <si>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2024-2026 гг.»</t>
  </si>
  <si>
    <t>Подпрограмма муниципальной программы «Развитие туристического комплекса Печорского муниципального округа»</t>
  </si>
  <si>
    <t xml:space="preserve">Муниципальная программа «Формирование современной городской среды МО «Печорский муниципальный округ» на 2024-2026гг.»                                                                                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</si>
  <si>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</si>
  <si>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</si>
  <si>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Муниципальная программа «Управление и обеспечение деятельности Администрации Печорского района, создание условий для эффективного управления муниципальными финансами и муниципальным долгом МО «Печорский муниципальный округ» на 2024-2026гг.»</t>
  </si>
  <si>
    <t>Расходы на обеспечение мероприятий по оборудованию контейнерных площадок для накопления твердых коммунальных отходов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</si>
  <si>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</si>
  <si>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</si>
  <si>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</si>
  <si>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>Приложение №10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</si>
  <si>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2024 год</t>
  </si>
  <si>
    <t>Муниципальная программа «Развитие культуры в МО «Печорский муниципальный округ» на 2024-2026 гг.»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</si>
  <si>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2024-2026 гг.»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</si>
  <si>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</si>
  <si>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Муниципальная программа «Развитие транспортного обслуживания населения на территории МО «Печорский муниципальный округ» на 2024-2026 гг.»</t>
  </si>
  <si>
    <t>Расходы на обеспечение деятельности функций представительного органа муниципального образования в рамках непрограммного направления деятельности в рамках непрограммного направления деятельности</t>
  </si>
  <si>
    <t>01 4 04 20800</t>
  </si>
  <si>
    <t>01 4 05 20800</t>
  </si>
  <si>
    <t>Субсидия муниципальному предприятию на финансовое обеспечение затрат, связаных с проведением мероприятий по ликвидации</t>
  </si>
  <si>
    <t>07 1 01 20300</t>
  </si>
  <si>
    <t>Выплата добровольным пожарным дружинам</t>
  </si>
  <si>
    <t>04 1 01 20800</t>
  </si>
  <si>
    <t>Резервный фонд Администрации области</t>
  </si>
  <si>
    <t>90 9 00 00010</t>
  </si>
  <si>
    <t>04 4 01 21280</t>
  </si>
  <si>
    <t>Возврат финансовой поддержки ППК "Фонд развития территорий"</t>
  </si>
  <si>
    <t>05 4 01 24200</t>
  </si>
  <si>
    <t xml:space="preserve">Устранение предписаний контрольно-надзорных органов </t>
  </si>
  <si>
    <t>07 1 01 21630</t>
  </si>
  <si>
    <t>Обеспечение пожарной безопасности в органах исполнительной власти области и муниципальных образований</t>
  </si>
  <si>
    <t>04 1 01 W1340</t>
  </si>
  <si>
    <t>07 4 01 27710</t>
  </si>
  <si>
    <t>Содержание физкультурно-оздоровительного комплекса открытого типа</t>
  </si>
  <si>
    <t>01 1 04 20100</t>
  </si>
  <si>
    <t>Проведение культурно-массовых и досуговых мероприятий</t>
  </si>
  <si>
    <t>02 1 02 24400</t>
  </si>
  <si>
    <t>Обеспечение развития и укрепления материально-технической базы муниципальных домов культуры района</t>
  </si>
  <si>
    <t>02 1 02 L4670</t>
  </si>
  <si>
    <t>Расходы на мероприятия в сфере организации временного трудоустройства несовершеннолетних граждан за счет местного бюджета</t>
  </si>
  <si>
    <t xml:space="preserve">Поддержка малоимущих граждан </t>
  </si>
  <si>
    <t>07 4 01 22700</t>
  </si>
  <si>
    <t>Ежемесячное материальное стимулирование граждан, учавствующих в составе добровольных народных дружин профилактической направленности</t>
  </si>
  <si>
    <t>Софинансирование мероприятий по уничтожению борщевика Сосновского</t>
  </si>
  <si>
    <t>03 4 01 W1570</t>
  </si>
  <si>
    <t>06 1 02 W1190</t>
  </si>
  <si>
    <t>Поддержка молодежных инициатив</t>
  </si>
  <si>
    <t>01 2 01 43030</t>
  </si>
  <si>
    <t>Софинансирование к мероприятиям по установке знаков туристской навигации</t>
  </si>
  <si>
    <t>03 2 01 W1910</t>
  </si>
  <si>
    <t>Устранение недостатков строительства дома №18 по ул. Гагарина</t>
  </si>
  <si>
    <t>05 4 01 24700</t>
  </si>
  <si>
    <t>Оплата выполненных работ по разработке проектно-сметной документации на строительство объектов коммунальной инфраструктуры</t>
  </si>
  <si>
    <t>05 1 01 22600</t>
  </si>
  <si>
    <t>Софинансирование реализации мероприятий по оборудованию контейнерных площадок для накопления твердых коммунальных отходов</t>
  </si>
  <si>
    <t>05 1 03 W1730</t>
  </si>
  <si>
    <t>Софинансирование за счет средств меcтного бюджета мероприятий по энергосбережению и повышению энергетической эффективности</t>
  </si>
  <si>
    <t>05 2 01 W1230</t>
  </si>
  <si>
    <t>Расходы на оплату за топливно-энергетические ресурсы</t>
  </si>
  <si>
    <t>05 2 01 23300</t>
  </si>
  <si>
    <t>Прочие мероприятия по благоустройству</t>
  </si>
  <si>
    <t>05 1 02 20200</t>
  </si>
  <si>
    <t xml:space="preserve"> Изготовление проектно-сметной документации в связи с реализацией мероприятий по подготовке и проведенеию празднования 550-летия со дня основания Свято-Успенского Псково-Печерского монастыря и слободы Печоры. в т.ч. государственная экспериза проектной документации в объеме проверки достоверности определения сметной стоимости</t>
  </si>
  <si>
    <t>05 1 02 24150</t>
  </si>
  <si>
    <t>Софинансирование мероприятий на развитие институтов территориального общественного самоуправления и поддержку проектов местных инициатив</t>
  </si>
  <si>
    <t>05 1 02 W1560</t>
  </si>
  <si>
    <t>Мероприятия по реализации инициативных проектов</t>
  </si>
  <si>
    <t>05 1 02 41830</t>
  </si>
  <si>
    <t>Расходы на строительство и ремонт муниципальных дошкольных учреждений</t>
  </si>
  <si>
    <t>01 1 01 20100</t>
  </si>
  <si>
    <t>Издание книги</t>
  </si>
  <si>
    <t>02 1 02 22400</t>
  </si>
  <si>
    <t>Софинансирование мероприятий по реализации инициативных проектов</t>
  </si>
  <si>
    <t>05 1 02 W1830</t>
  </si>
  <si>
    <t>Софинансирование приобретения дорожной техники, предназначенной для выполнения полномочий по обеспечению сохранности автомобильных дорог общего пользования местного значения в МО "Печорский муниципальный округ"</t>
  </si>
  <si>
    <t>06 1 02 41930</t>
  </si>
  <si>
    <t>06 1 02 W1930</t>
  </si>
  <si>
    <t>Проведение работ по замене сетей водоснабжения, а также замены наружных дворовых сетей канализации</t>
  </si>
  <si>
    <t>05 1 01 23110</t>
  </si>
  <si>
    <t>Расходы на строительство и реконструкцию, капитальный ремонт и техническое перевооружение объектов коммунальной инфраструктуры</t>
  </si>
  <si>
    <t>05 2 01 45010</t>
  </si>
  <si>
    <t>Софинансирование мероприятий по реализации инициативных проектов за счет средст инициативных платежей</t>
  </si>
  <si>
    <t>05 1 02 21830</t>
  </si>
  <si>
    <t>Расходы на строительство и реконструкцию, капитальный ремонт и техническое перевооружение объектов коммунальной инфраструктуры за счет местного бюджета</t>
  </si>
  <si>
    <t>05 2 01 W5010</t>
  </si>
  <si>
    <t xml:space="preserve"> Мероприятие на развитие институтов территориального общественного самоуправления и поддержку проектов местных инициатив</t>
  </si>
  <si>
    <t>05 1 02 41560</t>
  </si>
  <si>
    <t>Расходы на капитальный ремонт существующих детских садов</t>
  </si>
  <si>
    <t>Софинансирование расходов на капитальный ремонт существующих детских садов</t>
  </si>
  <si>
    <t>07 1 01 41020</t>
  </si>
  <si>
    <t>07 1 01 W1020</t>
  </si>
  <si>
    <t>Расходы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</si>
  <si>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Софинансирование расходов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</si>
  <si>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07 1 01 41010</t>
  </si>
  <si>
    <t>07 1 01 W1010</t>
  </si>
  <si>
    <t>01 1 02 L3030</t>
  </si>
  <si>
    <t>Расходы по софинансированию капитального ремонта и изготовлению проектно-сметной документации объектов муниципальной собственности</t>
  </si>
  <si>
    <t>07 1 01 46030</t>
  </si>
  <si>
    <t>Софинансирование расходов по софинансированию капитального ремонта и изготовлению проектно-сметной документации объектов муниципальной собственности</t>
  </si>
  <si>
    <t>07 1 01 W6030</t>
  </si>
  <si>
    <t>Расходы на поощрение муниципальных уравленческих команд за достижения показателей деятельности органов исполнительной власти Псковской области в рамках непрограммного направления расходов</t>
  </si>
  <si>
    <t>9 09 00 75490</t>
  </si>
  <si>
    <t>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</si>
  <si>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06 3 01 43150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</si>
  <si>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</t>
  </si>
  <si>
    <t>01 1 02 50500</t>
  </si>
  <si>
    <t>Подпрограмма муниципальной программы  "Состояние и сохранение природных ресурсов Печорского муниципального округа"</t>
  </si>
  <si>
    <t>10 4 01 00000</t>
  </si>
  <si>
    <t>Софинансирование мероприятий по созданию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населения на территории МО "Печорский муниципальный округ" муниципальной программы "Развитие транспортного обслуживания населения на территории МО "Печорский муниципальный округ" на 2024-2026гг"</t>
  </si>
  <si>
    <t>06 3 01 W3150</t>
  </si>
  <si>
    <t>Подпрограмма муниципальной программы «Развитие и поддержка малого и среднего предпринимательства в Печорском муниципальном округе»</t>
  </si>
  <si>
    <t>Подпрограмма муниципальной программы «Развитие сельского хозяйства в Печорском муниципальном округе»</t>
  </si>
  <si>
    <t>Подпрограмма муниципальной программы «Пожарная безопасность МО "Печорский муниципальный округ»</t>
  </si>
  <si>
    <t>90 9 00 20003</t>
  </si>
  <si>
    <t>Расходы на исполнение судебных актов в рамках непрограммного направления деятельности</t>
  </si>
  <si>
    <t>Ликвидация несанкционированных свалок на территории муниципального образования</t>
  </si>
  <si>
    <t>05 1 03 22310</t>
  </si>
  <si>
    <t>Строительство и модернизация (реконструкция, капитальный ремонт и текущий ремонт, приобретение оборудования) сети учреждений культуры и учреждений дополнительного образования в сфере культуры, изготовление проектно-сметной документации и проведение инженерных изысканий"</t>
  </si>
  <si>
    <t>02 1 03 25191</t>
  </si>
  <si>
    <t>05 2 01 25010</t>
  </si>
  <si>
    <t xml:space="preserve">к решению сессии Собрания депутатов Печорского                                                                                                                                                             муниципального округа Псковской области №  от     12.2024г.
«О внесении изменений в Решение Собрания депутатов Печорского 
муниципального округа Псковской области от 26.12.2023 г. №58 
«О бюджете муниципального образования Печорский муниципальный округ Псковской 
области на 2024 год и на плановый период 2025 и 2026 годов»
</t>
  </si>
  <si>
    <t>тыс.руб.</t>
  </si>
  <si>
    <t xml:space="preserve">Мероприятия в области физической культуры и спорта (ДЮСШ) </t>
  </si>
  <si>
    <t xml:space="preserve">Мероприятия в области физической культуры и спорта (Дворец творчества детей и молодежи) </t>
  </si>
  <si>
    <t>Проектное сопровождение при выполнении производственных работ по капитальному ремонту МБУ ДО "Детская школа искусств"</t>
  </si>
  <si>
    <t>Софинасирование на строительство и модернизация (реконструкция, капитальный ремонт и текущий ремон, приобретение оборудования) сети учреждений культуры и учреждений дополнительного образования в сфере культуры, изготовление проектно-сметной документации и проведение инженерных изысканий"</t>
  </si>
  <si>
    <t>02 1 AIA5190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</si>
</sst>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b/>
      <sz val="10"/>
      <color rgb="FF0099FF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159">
    <xf numFmtId="0" fontId="0" fillId="0" borderId="0" xfId="0"/>
    <xf numFmtId="0" fontId="0" fillId="2" borderId="0" xfId="0" applyFill="1"/>
    <xf numFmtId="0" fontId="8" fillId="0" borderId="0" xfId="0" applyFont="1"/>
    <xf numFmtId="0" fontId="0" fillId="3" borderId="0" xfId="0" applyFill="1"/>
    <xf numFmtId="0" fontId="8" fillId="3" borderId="0" xfId="0" applyFont="1" applyFill="1"/>
    <xf numFmtId="0" fontId="8" fillId="3" borderId="2" xfId="0" applyFont="1" applyFill="1" applyBorder="1" applyAlignment="1">
      <alignment horizontal="left" vertical="top" wrapText="1"/>
    </xf>
    <xf numFmtId="0" fontId="12" fillId="3" borderId="2" xfId="2" applyNumberFormat="1" applyFont="1" applyFill="1" applyBorder="1" applyAlignment="1" applyProtection="1">
      <alignment horizontal="left" vertical="top" wrapText="1"/>
    </xf>
    <xf numFmtId="0" fontId="0" fillId="3" borderId="2" xfId="0" applyFill="1" applyBorder="1"/>
    <xf numFmtId="0" fontId="7" fillId="3" borderId="0" xfId="0" applyFont="1" applyFill="1"/>
    <xf numFmtId="0" fontId="6" fillId="3" borderId="0" xfId="0" applyFont="1" applyFill="1" applyAlignment="1">
      <alignment horizontal="justify" vertical="top" wrapText="1"/>
    </xf>
    <xf numFmtId="0" fontId="6" fillId="3" borderId="0" xfId="0" applyFont="1" applyFill="1" applyAlignment="1">
      <alignment horizontal="justify" wrapText="1"/>
    </xf>
    <xf numFmtId="0" fontId="6" fillId="3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0" fillId="3" borderId="0" xfId="0" applyFill="1" applyBorder="1"/>
    <xf numFmtId="0" fontId="0" fillId="3" borderId="3" xfId="0" applyFill="1" applyBorder="1"/>
    <xf numFmtId="0" fontId="0" fillId="0" borderId="0" xfId="0" applyBorder="1"/>
    <xf numFmtId="0" fontId="16" fillId="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  <xf numFmtId="164" fontId="0" fillId="3" borderId="0" xfId="0" applyNumberFormat="1" applyFill="1"/>
    <xf numFmtId="0" fontId="18" fillId="3" borderId="2" xfId="2" applyNumberFormat="1" applyFont="1" applyFill="1" applyBorder="1" applyAlignment="1" applyProtection="1">
      <alignment horizontal="left" vertical="top" wrapText="1"/>
    </xf>
    <xf numFmtId="0" fontId="19" fillId="3" borderId="2" xfId="2" applyNumberFormat="1" applyFont="1" applyFill="1" applyBorder="1" applyAlignment="1" applyProtection="1">
      <alignment horizontal="left" vertical="top" wrapText="1"/>
    </xf>
    <xf numFmtId="0" fontId="20" fillId="3" borderId="2" xfId="2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wrapText="1"/>
    </xf>
    <xf numFmtId="0" fontId="21" fillId="3" borderId="2" xfId="3" applyFont="1" applyFill="1" applyBorder="1" applyAlignment="1" applyProtection="1">
      <alignment horizontal="left" vertical="top" wrapText="1"/>
    </xf>
    <xf numFmtId="0" fontId="22" fillId="3" borderId="2" xfId="3" applyFont="1" applyFill="1" applyBorder="1" applyAlignment="1" applyProtection="1">
      <alignment horizontal="left" vertical="top" wrapText="1"/>
    </xf>
    <xf numFmtId="0" fontId="1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65" fontId="0" fillId="3" borderId="0" xfId="0" applyNumberFormat="1" applyFill="1"/>
    <xf numFmtId="0" fontId="8" fillId="3" borderId="2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11" fontId="8" fillId="3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0" fontId="23" fillId="3" borderId="2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64" fontId="11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164" fontId="13" fillId="3" borderId="2" xfId="0" applyNumberFormat="1" applyFont="1" applyFill="1" applyBorder="1" applyAlignment="1">
      <alignment horizontal="center" wrapText="1"/>
    </xf>
    <xf numFmtId="165" fontId="8" fillId="3" borderId="2" xfId="0" applyNumberFormat="1" applyFont="1" applyFill="1" applyBorder="1" applyAlignment="1">
      <alignment horizontal="center"/>
    </xf>
    <xf numFmtId="164" fontId="23" fillId="3" borderId="2" xfId="0" applyNumberFormat="1" applyFont="1" applyFill="1" applyBorder="1" applyAlignment="1">
      <alignment horizontal="center" wrapText="1"/>
    </xf>
    <xf numFmtId="164" fontId="7" fillId="3" borderId="0" xfId="0" applyNumberFormat="1" applyFont="1" applyFill="1" applyBorder="1" applyAlignment="1">
      <alignment horizontal="center"/>
    </xf>
    <xf numFmtId="164" fontId="10" fillId="3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/>
    </xf>
    <xf numFmtId="164" fontId="17" fillId="3" borderId="2" xfId="0" applyNumberFormat="1" applyFont="1" applyFill="1" applyBorder="1" applyAlignment="1">
      <alignment horizontal="center" wrapText="1"/>
    </xf>
    <xf numFmtId="164" fontId="0" fillId="3" borderId="0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164" fontId="8" fillId="3" borderId="0" xfId="0" applyNumberFormat="1" applyFont="1" applyFill="1"/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164" fontId="24" fillId="3" borderId="0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0" xfId="0" applyFont="1" applyFill="1" applyAlignment="1">
      <alignment horizontal="right" vertical="top" wrapText="1"/>
    </xf>
    <xf numFmtId="0" fontId="0" fillId="3" borderId="0" xfId="0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justify" wrapText="1"/>
    </xf>
    <xf numFmtId="0" fontId="7" fillId="3" borderId="0" xfId="0" applyFont="1" applyFill="1" applyBorder="1"/>
    <xf numFmtId="0" fontId="10" fillId="3" borderId="2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/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/>
    </xf>
    <xf numFmtId="4" fontId="9" fillId="3" borderId="2" xfId="0" applyNumberFormat="1" applyFont="1" applyFill="1" applyBorder="1" applyAlignment="1">
      <alignment horizontal="center" wrapText="1"/>
    </xf>
    <xf numFmtId="4" fontId="10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/>
    <xf numFmtId="4" fontId="11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/>
    <xf numFmtId="0" fontId="13" fillId="3" borderId="2" xfId="0" applyFont="1" applyFill="1" applyBorder="1" applyAlignment="1">
      <alignment horizontal="center" wrapText="1"/>
    </xf>
    <xf numFmtId="0" fontId="13" fillId="3" borderId="2" xfId="0" applyFont="1" applyFill="1" applyBorder="1" applyAlignment="1"/>
    <xf numFmtId="3" fontId="10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/>
    <xf numFmtId="1" fontId="12" fillId="3" borderId="2" xfId="1" applyNumberFormat="1" applyFont="1" applyFill="1" applyBorder="1" applyAlignment="1" applyProtection="1">
      <alignment horizontal="center" shrinkToFit="1"/>
    </xf>
    <xf numFmtId="0" fontId="8" fillId="3" borderId="2" xfId="0" applyFont="1" applyFill="1" applyBorder="1" applyAlignment="1">
      <alignment horizontal="center" shrinkToFit="1"/>
    </xf>
    <xf numFmtId="0" fontId="8" fillId="3" borderId="2" xfId="0" applyFont="1" applyFill="1" applyBorder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/>
    <xf numFmtId="0" fontId="6" fillId="3" borderId="0" xfId="0" applyFont="1" applyFill="1" applyBorder="1" applyAlignment="1">
      <alignment horizontal="center" vertical="center" wrapText="1"/>
    </xf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2"/>
  <sheetViews>
    <sheetView tabSelected="1" view="pageBreakPreview" topLeftCell="A58" zoomScaleNormal="100" workbookViewId="0">
      <selection activeCell="L67" sqref="L67"/>
    </sheetView>
  </sheetViews>
  <sheetFormatPr defaultRowHeight="13.2" x14ac:dyDescent="0.25"/>
  <cols>
    <col min="1" max="1" width="5.44140625" customWidth="1"/>
    <col min="2" max="2" width="80.5546875" style="7" customWidth="1"/>
    <col min="3" max="3" width="10" style="3" hidden="1" customWidth="1"/>
    <col min="4" max="4" width="22" style="3" customWidth="1"/>
    <col min="5" max="5" width="0" style="3" hidden="1" customWidth="1"/>
    <col min="6" max="6" width="20.6640625" style="3" hidden="1" customWidth="1"/>
    <col min="7" max="9" width="9.109375" style="3" hidden="1" customWidth="1"/>
    <col min="10" max="10" width="18" style="92" customWidth="1"/>
    <col min="11" max="11" width="12.33203125" style="3" customWidth="1"/>
    <col min="12" max="14" width="8.88671875" style="3"/>
  </cols>
  <sheetData>
    <row r="1" spans="2:13" x14ac:dyDescent="0.25">
      <c r="B1" s="156" t="s">
        <v>329</v>
      </c>
      <c r="C1" s="157"/>
      <c r="D1" s="157"/>
      <c r="E1" s="157"/>
      <c r="F1" s="157"/>
      <c r="G1" s="157"/>
      <c r="H1" s="157"/>
      <c r="I1" s="157"/>
      <c r="J1" s="157"/>
    </row>
    <row r="2" spans="2:13" x14ac:dyDescent="0.25">
      <c r="B2" s="126" t="s">
        <v>439</v>
      </c>
      <c r="C2" s="127"/>
      <c r="D2" s="127"/>
      <c r="E2" s="127"/>
      <c r="F2" s="127"/>
      <c r="G2" s="127"/>
      <c r="H2" s="127"/>
      <c r="I2" s="127"/>
      <c r="J2" s="127"/>
    </row>
    <row r="3" spans="2:13" x14ac:dyDescent="0.25">
      <c r="B3" s="128"/>
      <c r="C3" s="128"/>
      <c r="D3" s="128"/>
      <c r="E3" s="128"/>
      <c r="F3" s="128"/>
      <c r="G3" s="128"/>
      <c r="H3" s="128"/>
      <c r="I3" s="128"/>
      <c r="J3" s="128"/>
    </row>
    <row r="4" spans="2:13" ht="31.2" customHeight="1" x14ac:dyDescent="0.25">
      <c r="B4" s="128"/>
      <c r="C4" s="128"/>
      <c r="D4" s="128"/>
      <c r="E4" s="128"/>
      <c r="F4" s="128"/>
      <c r="G4" s="128"/>
      <c r="H4" s="128"/>
      <c r="I4" s="128"/>
      <c r="J4" s="128"/>
    </row>
    <row r="5" spans="2:13" ht="58.2" customHeight="1" x14ac:dyDescent="0.25">
      <c r="B5" s="158" t="s">
        <v>330</v>
      </c>
      <c r="C5" s="158"/>
      <c r="D5" s="158"/>
      <c r="E5" s="8"/>
      <c r="F5" s="8"/>
      <c r="G5" s="8"/>
      <c r="H5" s="8"/>
      <c r="I5" s="8"/>
      <c r="J5" s="86"/>
    </row>
    <row r="6" spans="2:13" ht="10.199999999999999" customHeight="1" x14ac:dyDescent="0.3">
      <c r="B6" s="133"/>
      <c r="C6" s="134"/>
      <c r="D6" s="9"/>
      <c r="E6" s="10" t="s">
        <v>75</v>
      </c>
      <c r="F6" s="11"/>
      <c r="G6" s="11"/>
      <c r="H6" s="12"/>
      <c r="I6" s="13"/>
      <c r="J6" s="124" t="s">
        <v>440</v>
      </c>
    </row>
    <row r="7" spans="2:13" x14ac:dyDescent="0.25">
      <c r="B7" s="14" t="s">
        <v>76</v>
      </c>
      <c r="C7" s="32" t="s">
        <v>77</v>
      </c>
      <c r="D7" s="17" t="s">
        <v>77</v>
      </c>
      <c r="E7" s="135" t="s">
        <v>78</v>
      </c>
      <c r="F7" s="135"/>
      <c r="G7" s="135"/>
      <c r="H7" s="135"/>
      <c r="I7" s="135"/>
      <c r="J7" s="87" t="s">
        <v>287</v>
      </c>
    </row>
    <row r="8" spans="2:13" x14ac:dyDescent="0.25">
      <c r="B8" s="14" t="s">
        <v>79</v>
      </c>
      <c r="C8" s="43"/>
      <c r="D8" s="43"/>
      <c r="E8" s="135" t="s">
        <v>80</v>
      </c>
      <c r="F8" s="135"/>
      <c r="G8" s="135"/>
      <c r="H8" s="135"/>
      <c r="I8" s="135"/>
      <c r="J8" s="31">
        <f>J9+J59+J82+J95+J112+J152+J168+J215+J208</f>
        <v>1146898.1000000001</v>
      </c>
      <c r="K8" s="26"/>
    </row>
    <row r="9" spans="2:13" ht="26.25" customHeight="1" x14ac:dyDescent="0.25">
      <c r="B9" s="33" t="s">
        <v>286</v>
      </c>
      <c r="C9" s="136" t="s">
        <v>81</v>
      </c>
      <c r="D9" s="137"/>
      <c r="E9" s="136" t="s">
        <v>82</v>
      </c>
      <c r="F9" s="136"/>
      <c r="G9" s="136"/>
      <c r="H9" s="136"/>
      <c r="I9" s="136"/>
      <c r="J9" s="75">
        <f>J10+J44+J49+J52</f>
        <v>378134.3</v>
      </c>
      <c r="K9" s="26"/>
    </row>
    <row r="10" spans="2:13" ht="28.95" customHeight="1" x14ac:dyDescent="0.25">
      <c r="B10" s="14" t="s">
        <v>83</v>
      </c>
      <c r="C10" s="135" t="s">
        <v>84</v>
      </c>
      <c r="D10" s="130"/>
      <c r="E10" s="135" t="s">
        <v>85</v>
      </c>
      <c r="F10" s="135"/>
      <c r="G10" s="135"/>
      <c r="H10" s="135"/>
      <c r="I10" s="135"/>
      <c r="J10" s="31">
        <f>J11+J20+J34+J41+J38</f>
        <v>374171.89999999997</v>
      </c>
      <c r="K10" s="26"/>
      <c r="L10" s="26"/>
      <c r="M10" s="26"/>
    </row>
    <row r="11" spans="2:13" ht="16.2" customHeight="1" x14ac:dyDescent="0.3">
      <c r="B11" s="15" t="s">
        <v>86</v>
      </c>
      <c r="C11" s="132" t="s">
        <v>87</v>
      </c>
      <c r="D11" s="130"/>
      <c r="E11" s="132" t="s">
        <v>88</v>
      </c>
      <c r="F11" s="132"/>
      <c r="G11" s="132"/>
      <c r="H11" s="132"/>
      <c r="I11" s="132"/>
      <c r="J11" s="31">
        <f>J12+J14+J15+J16+J17+J18+J19+J13</f>
        <v>104052</v>
      </c>
      <c r="K11" s="26"/>
    </row>
    <row r="12" spans="2:13" ht="28.95" customHeight="1" x14ac:dyDescent="0.25">
      <c r="B12" s="5" t="s">
        <v>185</v>
      </c>
      <c r="C12" s="129" t="s">
        <v>89</v>
      </c>
      <c r="D12" s="130"/>
      <c r="E12" s="129">
        <v>29081.3</v>
      </c>
      <c r="F12" s="129"/>
      <c r="G12" s="129"/>
      <c r="H12" s="129"/>
      <c r="I12" s="129"/>
      <c r="J12" s="36">
        <v>44949.599999999999</v>
      </c>
    </row>
    <row r="13" spans="2:13" ht="16.95" customHeight="1" x14ac:dyDescent="0.25">
      <c r="B13" s="5" t="s">
        <v>387</v>
      </c>
      <c r="C13" s="76"/>
      <c r="D13" s="81" t="s">
        <v>388</v>
      </c>
      <c r="E13" s="76"/>
      <c r="F13" s="76"/>
      <c r="G13" s="76"/>
      <c r="H13" s="76"/>
      <c r="I13" s="76"/>
      <c r="J13" s="36">
        <v>321.89999999999998</v>
      </c>
    </row>
    <row r="14" spans="2:13" ht="54.6" customHeight="1" x14ac:dyDescent="0.25">
      <c r="B14" s="5" t="s">
        <v>195</v>
      </c>
      <c r="C14" s="129" t="s">
        <v>90</v>
      </c>
      <c r="D14" s="130"/>
      <c r="E14" s="129">
        <v>274</v>
      </c>
      <c r="F14" s="129"/>
      <c r="G14" s="129"/>
      <c r="H14" s="129"/>
      <c r="I14" s="129"/>
      <c r="J14" s="36">
        <v>1041.5</v>
      </c>
    </row>
    <row r="15" spans="2:13" ht="67.2" customHeight="1" x14ac:dyDescent="0.25">
      <c r="B15" s="5" t="s">
        <v>196</v>
      </c>
      <c r="C15" s="129" t="s">
        <v>91</v>
      </c>
      <c r="D15" s="130"/>
      <c r="E15" s="129">
        <v>44536</v>
      </c>
      <c r="F15" s="129"/>
      <c r="G15" s="129"/>
      <c r="H15" s="129"/>
      <c r="I15" s="129"/>
      <c r="J15" s="36">
        <v>51820</v>
      </c>
    </row>
    <row r="16" spans="2:13" ht="39.6" x14ac:dyDescent="0.25">
      <c r="B16" s="5" t="s">
        <v>197</v>
      </c>
      <c r="C16" s="129" t="s">
        <v>92</v>
      </c>
      <c r="D16" s="130"/>
      <c r="E16" s="129">
        <v>3809</v>
      </c>
      <c r="F16" s="129"/>
      <c r="G16" s="129"/>
      <c r="H16" s="129"/>
      <c r="I16" s="129"/>
      <c r="J16" s="36">
        <v>4785.5</v>
      </c>
      <c r="L16" s="26"/>
    </row>
    <row r="17" spans="2:12" ht="28.95" customHeight="1" x14ac:dyDescent="0.25">
      <c r="B17" s="5" t="s">
        <v>198</v>
      </c>
      <c r="C17" s="129" t="s">
        <v>93</v>
      </c>
      <c r="D17" s="130"/>
      <c r="E17" s="129">
        <v>193</v>
      </c>
      <c r="F17" s="129"/>
      <c r="G17" s="129"/>
      <c r="H17" s="129"/>
      <c r="I17" s="129"/>
      <c r="J17" s="36">
        <v>238</v>
      </c>
    </row>
    <row r="18" spans="2:12" ht="40.950000000000003" customHeight="1" x14ac:dyDescent="0.25">
      <c r="B18" s="5" t="s">
        <v>199</v>
      </c>
      <c r="C18" s="129" t="s">
        <v>94</v>
      </c>
      <c r="D18" s="130"/>
      <c r="E18" s="129">
        <v>250</v>
      </c>
      <c r="F18" s="129"/>
      <c r="G18" s="129"/>
      <c r="H18" s="129"/>
      <c r="I18" s="129"/>
      <c r="J18" s="36">
        <v>100</v>
      </c>
    </row>
    <row r="19" spans="2:12" ht="28.2" customHeight="1" x14ac:dyDescent="0.25">
      <c r="B19" s="5" t="s">
        <v>200</v>
      </c>
      <c r="C19" s="129" t="s">
        <v>95</v>
      </c>
      <c r="D19" s="130"/>
      <c r="E19" s="129">
        <v>750</v>
      </c>
      <c r="F19" s="129"/>
      <c r="G19" s="129"/>
      <c r="H19" s="129"/>
      <c r="I19" s="129"/>
      <c r="J19" s="36">
        <v>795.5</v>
      </c>
      <c r="L19" s="26"/>
    </row>
    <row r="20" spans="2:12" ht="13.95" customHeight="1" x14ac:dyDescent="0.3">
      <c r="B20" s="15" t="s">
        <v>96</v>
      </c>
      <c r="C20" s="132" t="s">
        <v>97</v>
      </c>
      <c r="D20" s="130"/>
      <c r="E20" s="132" t="s">
        <v>98</v>
      </c>
      <c r="F20" s="132"/>
      <c r="G20" s="132"/>
      <c r="H20" s="132"/>
      <c r="I20" s="132"/>
      <c r="J20" s="31">
        <f>J21+J22+J23+J24+J25+J26+J27+J28+J29+J30+J33+J31+J32</f>
        <v>234262.6</v>
      </c>
      <c r="K20" s="26"/>
    </row>
    <row r="21" spans="2:12" ht="26.4" customHeight="1" x14ac:dyDescent="0.25">
      <c r="B21" s="5" t="s">
        <v>201</v>
      </c>
      <c r="C21" s="129" t="s">
        <v>99</v>
      </c>
      <c r="D21" s="130"/>
      <c r="E21" s="129"/>
      <c r="F21" s="129"/>
      <c r="G21" s="129"/>
      <c r="H21" s="129"/>
      <c r="I21" s="129"/>
      <c r="J21" s="36">
        <v>56862.6</v>
      </c>
    </row>
    <row r="22" spans="2:12" ht="15.75" customHeight="1" x14ac:dyDescent="0.25">
      <c r="B22" s="5" t="s">
        <v>202</v>
      </c>
      <c r="C22" s="129" t="s">
        <v>100</v>
      </c>
      <c r="D22" s="130"/>
      <c r="E22" s="131">
        <v>4489.1000000000004</v>
      </c>
      <c r="F22" s="131"/>
      <c r="G22" s="131"/>
      <c r="H22" s="131"/>
      <c r="I22" s="131"/>
      <c r="J22" s="36">
        <v>5882</v>
      </c>
    </row>
    <row r="23" spans="2:12" ht="18.600000000000001" customHeight="1" x14ac:dyDescent="0.25">
      <c r="B23" s="5" t="s">
        <v>326</v>
      </c>
      <c r="C23" s="42"/>
      <c r="D23" s="48" t="s">
        <v>327</v>
      </c>
      <c r="E23" s="47"/>
      <c r="F23" s="47"/>
      <c r="G23" s="47"/>
      <c r="H23" s="47"/>
      <c r="I23" s="47"/>
      <c r="J23" s="36">
        <v>451.9</v>
      </c>
    </row>
    <row r="24" spans="2:12" ht="66.599999999999994" customHeight="1" x14ac:dyDescent="0.25">
      <c r="B24" s="5" t="s">
        <v>203</v>
      </c>
      <c r="C24" s="129" t="s">
        <v>101</v>
      </c>
      <c r="D24" s="130"/>
      <c r="E24" s="131">
        <v>96568.7</v>
      </c>
      <c r="F24" s="131"/>
      <c r="G24" s="131"/>
      <c r="H24" s="131"/>
      <c r="I24" s="131"/>
      <c r="J24" s="36">
        <v>130840</v>
      </c>
    </row>
    <row r="25" spans="2:12" ht="28.2" customHeight="1" x14ac:dyDescent="0.25">
      <c r="B25" s="5" t="s">
        <v>204</v>
      </c>
      <c r="C25" s="129" t="s">
        <v>102</v>
      </c>
      <c r="D25" s="130"/>
      <c r="E25" s="138">
        <v>1670</v>
      </c>
      <c r="F25" s="138"/>
      <c r="G25" s="138"/>
      <c r="H25" s="138"/>
      <c r="I25" s="138"/>
      <c r="J25" s="36">
        <v>1529</v>
      </c>
    </row>
    <row r="26" spans="2:12" ht="28.2" customHeight="1" x14ac:dyDescent="0.25">
      <c r="B26" s="5" t="s">
        <v>198</v>
      </c>
      <c r="C26" s="129" t="s">
        <v>103</v>
      </c>
      <c r="D26" s="130"/>
      <c r="E26" s="138">
        <v>1597</v>
      </c>
      <c r="F26" s="138"/>
      <c r="G26" s="138"/>
      <c r="H26" s="138"/>
      <c r="I26" s="138"/>
      <c r="J26" s="36">
        <v>1467.5</v>
      </c>
    </row>
    <row r="27" spans="2:12" ht="27.75" customHeight="1" x14ac:dyDescent="0.25">
      <c r="B27" s="5" t="s">
        <v>205</v>
      </c>
      <c r="C27" s="129" t="s">
        <v>104</v>
      </c>
      <c r="D27" s="130"/>
      <c r="E27" s="129">
        <v>750</v>
      </c>
      <c r="F27" s="129"/>
      <c r="G27" s="129"/>
      <c r="H27" s="129"/>
      <c r="I27" s="129"/>
      <c r="J27" s="36">
        <v>1100</v>
      </c>
    </row>
    <row r="28" spans="2:12" ht="39" customHeight="1" x14ac:dyDescent="0.25">
      <c r="B28" s="5" t="s">
        <v>222</v>
      </c>
      <c r="C28" s="42"/>
      <c r="D28" s="48" t="s">
        <v>223</v>
      </c>
      <c r="E28" s="42"/>
      <c r="F28" s="42"/>
      <c r="G28" s="42"/>
      <c r="H28" s="42"/>
      <c r="I28" s="42"/>
      <c r="J28" s="36">
        <v>959</v>
      </c>
    </row>
    <row r="29" spans="2:12" ht="26.4" x14ac:dyDescent="0.25">
      <c r="B29" s="5" t="s">
        <v>181</v>
      </c>
      <c r="C29" s="129" t="s">
        <v>257</v>
      </c>
      <c r="D29" s="130"/>
      <c r="E29" s="129" t="s">
        <v>105</v>
      </c>
      <c r="F29" s="129"/>
      <c r="G29" s="129"/>
      <c r="H29" s="129"/>
      <c r="I29" s="129"/>
      <c r="J29" s="36">
        <v>10454</v>
      </c>
    </row>
    <row r="30" spans="2:12" ht="28.95" customHeight="1" x14ac:dyDescent="0.25">
      <c r="B30" s="5" t="s">
        <v>220</v>
      </c>
      <c r="C30" s="42"/>
      <c r="D30" s="48" t="s">
        <v>257</v>
      </c>
      <c r="E30" s="42"/>
      <c r="F30" s="42"/>
      <c r="G30" s="42"/>
      <c r="H30" s="42"/>
      <c r="I30" s="42"/>
      <c r="J30" s="36">
        <v>105.6</v>
      </c>
    </row>
    <row r="31" spans="2:12" ht="29.4" customHeight="1" x14ac:dyDescent="0.25">
      <c r="B31" s="5" t="s">
        <v>221</v>
      </c>
      <c r="C31" s="101"/>
      <c r="D31" s="102" t="s">
        <v>414</v>
      </c>
      <c r="E31" s="101"/>
      <c r="F31" s="101"/>
      <c r="G31" s="101"/>
      <c r="H31" s="101"/>
      <c r="I31" s="101"/>
      <c r="J31" s="36">
        <v>21952</v>
      </c>
    </row>
    <row r="32" spans="2:12" ht="29.4" customHeight="1" x14ac:dyDescent="0.25">
      <c r="B32" s="5" t="s">
        <v>423</v>
      </c>
      <c r="C32" s="109"/>
      <c r="D32" s="110" t="s">
        <v>424</v>
      </c>
      <c r="E32" s="109"/>
      <c r="F32" s="109"/>
      <c r="G32" s="109"/>
      <c r="H32" s="109"/>
      <c r="I32" s="109"/>
      <c r="J32" s="36">
        <v>260.39999999999998</v>
      </c>
    </row>
    <row r="33" spans="2:11" ht="27" customHeight="1" x14ac:dyDescent="0.25">
      <c r="B33" s="25" t="s">
        <v>283</v>
      </c>
      <c r="C33" s="42"/>
      <c r="D33" s="54" t="s">
        <v>284</v>
      </c>
      <c r="E33" s="42"/>
      <c r="F33" s="42"/>
      <c r="G33" s="42"/>
      <c r="H33" s="42"/>
      <c r="I33" s="42"/>
      <c r="J33" s="84">
        <v>2398.6</v>
      </c>
    </row>
    <row r="34" spans="2:11" ht="13.8" x14ac:dyDescent="0.3">
      <c r="B34" s="15" t="s">
        <v>106</v>
      </c>
      <c r="C34" s="132" t="s">
        <v>107</v>
      </c>
      <c r="D34" s="130"/>
      <c r="E34" s="132">
        <v>8698.2999999999993</v>
      </c>
      <c r="F34" s="132"/>
      <c r="G34" s="132"/>
      <c r="H34" s="132"/>
      <c r="I34" s="132"/>
      <c r="J34" s="31">
        <f>J35+J36+J37</f>
        <v>10107.799999999999</v>
      </c>
      <c r="K34" s="26"/>
    </row>
    <row r="35" spans="2:11" ht="15.75" customHeight="1" x14ac:dyDescent="0.25">
      <c r="B35" s="5" t="s">
        <v>206</v>
      </c>
      <c r="C35" s="129" t="s">
        <v>108</v>
      </c>
      <c r="D35" s="130"/>
      <c r="E35" s="129" t="s">
        <v>109</v>
      </c>
      <c r="F35" s="129"/>
      <c r="G35" s="129"/>
      <c r="H35" s="129"/>
      <c r="I35" s="129"/>
      <c r="J35" s="36">
        <v>9973.7999999999993</v>
      </c>
    </row>
    <row r="36" spans="2:11" ht="27" customHeight="1" x14ac:dyDescent="0.25">
      <c r="B36" s="5" t="s">
        <v>198</v>
      </c>
      <c r="C36" s="129" t="s">
        <v>110</v>
      </c>
      <c r="D36" s="130"/>
      <c r="E36" s="129">
        <v>41</v>
      </c>
      <c r="F36" s="129"/>
      <c r="G36" s="129"/>
      <c r="H36" s="129"/>
      <c r="I36" s="129"/>
      <c r="J36" s="36">
        <v>34</v>
      </c>
    </row>
    <row r="37" spans="2:11" ht="27.75" customHeight="1" x14ac:dyDescent="0.25">
      <c r="B37" s="5" t="s">
        <v>182</v>
      </c>
      <c r="C37" s="129" t="s">
        <v>229</v>
      </c>
      <c r="D37" s="130"/>
      <c r="E37" s="129">
        <v>50</v>
      </c>
      <c r="F37" s="129"/>
      <c r="G37" s="129"/>
      <c r="H37" s="129"/>
      <c r="I37" s="129"/>
      <c r="J37" s="36">
        <v>100</v>
      </c>
    </row>
    <row r="38" spans="2:11" ht="27.6" x14ac:dyDescent="0.3">
      <c r="B38" s="15" t="s">
        <v>111</v>
      </c>
      <c r="C38" s="132" t="s">
        <v>112</v>
      </c>
      <c r="D38" s="130"/>
      <c r="E38" s="132">
        <v>7282.1</v>
      </c>
      <c r="F38" s="132"/>
      <c r="G38" s="132"/>
      <c r="H38" s="132"/>
      <c r="I38" s="132"/>
      <c r="J38" s="31">
        <f>J39+J40</f>
        <v>10148.5</v>
      </c>
      <c r="K38" s="26"/>
    </row>
    <row r="39" spans="2:11" ht="15" customHeight="1" x14ac:dyDescent="0.25">
      <c r="B39" s="5" t="s">
        <v>207</v>
      </c>
      <c r="C39" s="129" t="s">
        <v>113</v>
      </c>
      <c r="D39" s="130"/>
      <c r="E39" s="129">
        <v>7261.1</v>
      </c>
      <c r="F39" s="129"/>
      <c r="G39" s="129"/>
      <c r="H39" s="129"/>
      <c r="I39" s="129"/>
      <c r="J39" s="36">
        <v>9567.5</v>
      </c>
    </row>
    <row r="40" spans="2:11" x14ac:dyDescent="0.25">
      <c r="B40" s="5" t="s">
        <v>352</v>
      </c>
      <c r="C40" s="69"/>
      <c r="D40" s="71" t="s">
        <v>353</v>
      </c>
      <c r="E40" s="69"/>
      <c r="F40" s="69"/>
      <c r="G40" s="69"/>
      <c r="H40" s="69"/>
      <c r="I40" s="69"/>
      <c r="J40" s="36">
        <v>581</v>
      </c>
    </row>
    <row r="41" spans="2:11" ht="13.8" x14ac:dyDescent="0.3">
      <c r="B41" s="15" t="s">
        <v>114</v>
      </c>
      <c r="C41" s="132" t="s">
        <v>115</v>
      </c>
      <c r="D41" s="141"/>
      <c r="E41" s="142">
        <v>9945.6</v>
      </c>
      <c r="F41" s="142"/>
      <c r="G41" s="142"/>
      <c r="H41" s="142"/>
      <c r="I41" s="142"/>
      <c r="J41" s="31">
        <f>J42+J43</f>
        <v>15601</v>
      </c>
      <c r="K41" s="26"/>
    </row>
    <row r="42" spans="2:11" ht="27.6" customHeight="1" x14ac:dyDescent="0.25">
      <c r="B42" s="5" t="s">
        <v>208</v>
      </c>
      <c r="C42" s="129" t="s">
        <v>116</v>
      </c>
      <c r="D42" s="130"/>
      <c r="E42" s="131">
        <v>6893.6</v>
      </c>
      <c r="F42" s="131"/>
      <c r="G42" s="131"/>
      <c r="H42" s="131"/>
      <c r="I42" s="131"/>
      <c r="J42" s="36">
        <v>8489</v>
      </c>
    </row>
    <row r="43" spans="2:11" ht="67.2" customHeight="1" x14ac:dyDescent="0.25">
      <c r="B43" s="5" t="s">
        <v>209</v>
      </c>
      <c r="C43" s="139" t="s">
        <v>117</v>
      </c>
      <c r="D43" s="140"/>
      <c r="E43" s="138">
        <v>2977</v>
      </c>
      <c r="F43" s="138"/>
      <c r="G43" s="138"/>
      <c r="H43" s="138"/>
      <c r="I43" s="138"/>
      <c r="J43" s="36">
        <v>7112</v>
      </c>
    </row>
    <row r="44" spans="2:11" x14ac:dyDescent="0.25">
      <c r="B44" s="14" t="s">
        <v>118</v>
      </c>
      <c r="C44" s="145" t="s">
        <v>119</v>
      </c>
      <c r="D44" s="140"/>
      <c r="E44" s="143">
        <v>3337.5</v>
      </c>
      <c r="F44" s="143"/>
      <c r="G44" s="143"/>
      <c r="H44" s="143"/>
      <c r="I44" s="143"/>
      <c r="J44" s="31">
        <f>J45</f>
        <v>1711</v>
      </c>
    </row>
    <row r="45" spans="2:11" ht="13.8" x14ac:dyDescent="0.3">
      <c r="B45" s="15" t="s">
        <v>120</v>
      </c>
      <c r="C45" s="144" t="s">
        <v>121</v>
      </c>
      <c r="D45" s="140"/>
      <c r="E45" s="142">
        <v>3337.5</v>
      </c>
      <c r="F45" s="142"/>
      <c r="G45" s="142"/>
      <c r="H45" s="142"/>
      <c r="I45" s="142"/>
      <c r="J45" s="31">
        <f>J46+J47+J48</f>
        <v>1711</v>
      </c>
      <c r="K45" s="26"/>
    </row>
    <row r="46" spans="2:11" ht="26.4" customHeight="1" x14ac:dyDescent="0.25">
      <c r="B46" s="5" t="s">
        <v>210</v>
      </c>
      <c r="C46" s="139" t="s">
        <v>122</v>
      </c>
      <c r="D46" s="140"/>
      <c r="E46" s="129">
        <v>1001</v>
      </c>
      <c r="F46" s="129"/>
      <c r="G46" s="129"/>
      <c r="H46" s="129"/>
      <c r="I46" s="129"/>
      <c r="J46" s="36">
        <v>1505</v>
      </c>
    </row>
    <row r="47" spans="2:11" ht="16.2" customHeight="1" x14ac:dyDescent="0.25">
      <c r="B47" s="5" t="s">
        <v>328</v>
      </c>
      <c r="C47" s="61"/>
      <c r="D47" s="17" t="s">
        <v>194</v>
      </c>
      <c r="E47" s="42"/>
      <c r="F47" s="42"/>
      <c r="G47" s="42"/>
      <c r="H47" s="42"/>
      <c r="I47" s="42"/>
      <c r="J47" s="36">
        <v>190</v>
      </c>
    </row>
    <row r="48" spans="2:11" ht="16.2" customHeight="1" x14ac:dyDescent="0.25">
      <c r="B48" s="5" t="s">
        <v>365</v>
      </c>
      <c r="C48" s="80"/>
      <c r="D48" s="17" t="s">
        <v>366</v>
      </c>
      <c r="E48" s="76"/>
      <c r="F48" s="76"/>
      <c r="G48" s="76"/>
      <c r="H48" s="76"/>
      <c r="I48" s="76"/>
      <c r="J48" s="36">
        <v>16</v>
      </c>
    </row>
    <row r="49" spans="2:11" ht="15" customHeight="1" x14ac:dyDescent="0.25">
      <c r="B49" s="14" t="s">
        <v>123</v>
      </c>
      <c r="C49" s="145" t="s">
        <v>124</v>
      </c>
      <c r="D49" s="140"/>
      <c r="E49" s="135" t="s">
        <v>125</v>
      </c>
      <c r="F49" s="135"/>
      <c r="G49" s="135"/>
      <c r="H49" s="135"/>
      <c r="I49" s="135"/>
      <c r="J49" s="31">
        <f>J50</f>
        <v>681</v>
      </c>
      <c r="K49" s="26"/>
    </row>
    <row r="50" spans="2:11" ht="27.6" x14ac:dyDescent="0.3">
      <c r="B50" s="15" t="s">
        <v>126</v>
      </c>
      <c r="C50" s="132" t="s">
        <v>127</v>
      </c>
      <c r="D50" s="130"/>
      <c r="E50" s="132">
        <v>434</v>
      </c>
      <c r="F50" s="132"/>
      <c r="G50" s="132"/>
      <c r="H50" s="132"/>
      <c r="I50" s="132"/>
      <c r="J50" s="36">
        <f>J51</f>
        <v>681</v>
      </c>
    </row>
    <row r="51" spans="2:11" ht="26.4" x14ac:dyDescent="0.25">
      <c r="B51" s="5" t="s">
        <v>183</v>
      </c>
      <c r="C51" s="129" t="s">
        <v>128</v>
      </c>
      <c r="D51" s="130"/>
      <c r="E51" s="129">
        <v>434</v>
      </c>
      <c r="F51" s="129"/>
      <c r="G51" s="129"/>
      <c r="H51" s="129"/>
      <c r="I51" s="129"/>
      <c r="J51" s="36">
        <v>681</v>
      </c>
    </row>
    <row r="52" spans="2:11" ht="13.5" customHeight="1" x14ac:dyDescent="0.25">
      <c r="B52" s="14" t="s">
        <v>129</v>
      </c>
      <c r="C52" s="135" t="s">
        <v>130</v>
      </c>
      <c r="D52" s="130"/>
      <c r="E52" s="135" t="s">
        <v>131</v>
      </c>
      <c r="F52" s="135"/>
      <c r="G52" s="135"/>
      <c r="H52" s="135"/>
      <c r="I52" s="135"/>
      <c r="J52" s="31">
        <f>J53</f>
        <v>1570.4</v>
      </c>
    </row>
    <row r="53" spans="2:11" ht="15" customHeight="1" x14ac:dyDescent="0.3">
      <c r="B53" s="18" t="s">
        <v>132</v>
      </c>
      <c r="C53" s="132" t="s">
        <v>133</v>
      </c>
      <c r="D53" s="130"/>
      <c r="E53" s="132" t="s">
        <v>131</v>
      </c>
      <c r="F53" s="132"/>
      <c r="G53" s="132"/>
      <c r="H53" s="132"/>
      <c r="I53" s="132"/>
      <c r="J53" s="31">
        <f>J54+J57+J58+J55+J56</f>
        <v>1570.4</v>
      </c>
      <c r="K53" s="26"/>
    </row>
    <row r="54" spans="2:11" x14ac:dyDescent="0.25">
      <c r="B54" s="16" t="s">
        <v>134</v>
      </c>
      <c r="C54" s="129" t="s">
        <v>135</v>
      </c>
      <c r="D54" s="130"/>
      <c r="E54" s="129" t="s">
        <v>136</v>
      </c>
      <c r="F54" s="129"/>
      <c r="G54" s="129"/>
      <c r="H54" s="129"/>
      <c r="I54" s="129"/>
      <c r="J54" s="36">
        <v>457</v>
      </c>
    </row>
    <row r="55" spans="2:11" ht="18" customHeight="1" x14ac:dyDescent="0.25">
      <c r="B55" s="5" t="s">
        <v>441</v>
      </c>
      <c r="C55" s="62"/>
      <c r="D55" s="63" t="s">
        <v>336</v>
      </c>
      <c r="E55" s="62"/>
      <c r="F55" s="62"/>
      <c r="G55" s="62"/>
      <c r="H55" s="62"/>
      <c r="I55" s="62"/>
      <c r="J55" s="36">
        <v>827.5</v>
      </c>
    </row>
    <row r="56" spans="2:11" x14ac:dyDescent="0.25">
      <c r="B56" s="5" t="s">
        <v>442</v>
      </c>
      <c r="C56" s="62"/>
      <c r="D56" s="63" t="s">
        <v>337</v>
      </c>
      <c r="E56" s="62"/>
      <c r="F56" s="62"/>
      <c r="G56" s="62"/>
      <c r="H56" s="62"/>
      <c r="I56" s="62"/>
      <c r="J56" s="36">
        <v>200</v>
      </c>
    </row>
    <row r="57" spans="2:11" ht="14.4" customHeight="1" x14ac:dyDescent="0.25">
      <c r="B57" s="5" t="s">
        <v>184</v>
      </c>
      <c r="C57" s="129" t="s">
        <v>137</v>
      </c>
      <c r="D57" s="130"/>
      <c r="E57" s="129">
        <v>225</v>
      </c>
      <c r="F57" s="129"/>
      <c r="G57" s="129"/>
      <c r="H57" s="129"/>
      <c r="I57" s="129"/>
      <c r="J57" s="36">
        <v>85</v>
      </c>
    </row>
    <row r="58" spans="2:11" ht="25.2" customHeight="1" x14ac:dyDescent="0.25">
      <c r="B58" s="16" t="s">
        <v>211</v>
      </c>
      <c r="C58" s="129" t="s">
        <v>224</v>
      </c>
      <c r="D58" s="130"/>
      <c r="E58" s="129">
        <v>2.2999999999999998</v>
      </c>
      <c r="F58" s="129"/>
      <c r="G58" s="129"/>
      <c r="H58" s="129"/>
      <c r="I58" s="129"/>
      <c r="J58" s="36">
        <v>0.9</v>
      </c>
    </row>
    <row r="59" spans="2:11" ht="26.4" x14ac:dyDescent="0.25">
      <c r="B59" s="34" t="s">
        <v>331</v>
      </c>
      <c r="C59" s="136" t="s">
        <v>138</v>
      </c>
      <c r="D59" s="146"/>
      <c r="E59" s="147">
        <v>40511.5</v>
      </c>
      <c r="F59" s="147"/>
      <c r="G59" s="147"/>
      <c r="H59" s="147"/>
      <c r="I59" s="147"/>
      <c r="J59" s="75">
        <f>J60</f>
        <v>95249.600000000006</v>
      </c>
    </row>
    <row r="60" spans="2:11" ht="16.2" customHeight="1" x14ac:dyDescent="0.25">
      <c r="B60" s="14" t="s">
        <v>139</v>
      </c>
      <c r="C60" s="135" t="s">
        <v>140</v>
      </c>
      <c r="D60" s="130"/>
      <c r="E60" s="135">
        <v>40511.5</v>
      </c>
      <c r="F60" s="135"/>
      <c r="G60" s="135"/>
      <c r="H60" s="135"/>
      <c r="I60" s="135"/>
      <c r="J60" s="31">
        <f>J61+J66+J72</f>
        <v>95249.600000000006</v>
      </c>
      <c r="K60" s="26"/>
    </row>
    <row r="61" spans="2:11" ht="13.8" x14ac:dyDescent="0.3">
      <c r="B61" s="15" t="s">
        <v>141</v>
      </c>
      <c r="C61" s="132" t="s">
        <v>142</v>
      </c>
      <c r="D61" s="130"/>
      <c r="E61" s="132">
        <v>14676.9</v>
      </c>
      <c r="F61" s="132"/>
      <c r="G61" s="132"/>
      <c r="H61" s="132"/>
      <c r="I61" s="132"/>
      <c r="J61" s="31">
        <f>J62+J63+J64+J65</f>
        <v>47499.799999999996</v>
      </c>
      <c r="K61" s="26"/>
    </row>
    <row r="62" spans="2:11" ht="26.4" x14ac:dyDescent="0.25">
      <c r="B62" s="5" t="s">
        <v>212</v>
      </c>
      <c r="C62" s="129" t="s">
        <v>143</v>
      </c>
      <c r="D62" s="130"/>
      <c r="E62" s="129">
        <v>13525.3</v>
      </c>
      <c r="F62" s="129"/>
      <c r="G62" s="129"/>
      <c r="H62" s="129"/>
      <c r="I62" s="129"/>
      <c r="J62" s="36">
        <v>16818.400000000001</v>
      </c>
    </row>
    <row r="63" spans="2:11" x14ac:dyDescent="0.25">
      <c r="B63" s="19" t="s">
        <v>234</v>
      </c>
      <c r="C63" s="129" t="s">
        <v>235</v>
      </c>
      <c r="D63" s="130"/>
      <c r="E63" s="42"/>
      <c r="F63" s="42"/>
      <c r="G63" s="42"/>
      <c r="H63" s="42"/>
      <c r="I63" s="42"/>
      <c r="J63" s="36">
        <v>1280.2</v>
      </c>
    </row>
    <row r="64" spans="2:11" ht="17.399999999999999" customHeight="1" x14ac:dyDescent="0.25">
      <c r="B64" s="19" t="s">
        <v>277</v>
      </c>
      <c r="C64" s="42"/>
      <c r="D64" s="48" t="s">
        <v>278</v>
      </c>
      <c r="E64" s="42"/>
      <c r="F64" s="42"/>
      <c r="G64" s="42"/>
      <c r="H64" s="42"/>
      <c r="I64" s="42"/>
      <c r="J64" s="36">
        <v>29107.1</v>
      </c>
    </row>
    <row r="65" spans="2:14" ht="21.6" customHeight="1" x14ac:dyDescent="0.25">
      <c r="B65" s="19" t="s">
        <v>277</v>
      </c>
      <c r="C65" s="42"/>
      <c r="D65" s="48" t="s">
        <v>278</v>
      </c>
      <c r="E65" s="42"/>
      <c r="F65" s="42"/>
      <c r="G65" s="42"/>
      <c r="H65" s="42"/>
      <c r="I65" s="42"/>
      <c r="J65" s="36">
        <v>294.10000000000002</v>
      </c>
      <c r="M65" s="26"/>
    </row>
    <row r="66" spans="2:14" ht="13.5" customHeight="1" x14ac:dyDescent="0.3">
      <c r="B66" s="15" t="s">
        <v>144</v>
      </c>
      <c r="C66" s="132" t="s">
        <v>145</v>
      </c>
      <c r="D66" s="130"/>
      <c r="E66" s="135" t="s">
        <v>146</v>
      </c>
      <c r="F66" s="135"/>
      <c r="G66" s="135"/>
      <c r="H66" s="135"/>
      <c r="I66" s="135"/>
      <c r="J66" s="36">
        <f>J67+J69+J70+J71+J68</f>
        <v>26383.899999999998</v>
      </c>
      <c r="K66" s="26"/>
    </row>
    <row r="67" spans="2:14" ht="40.950000000000003" customHeight="1" x14ac:dyDescent="0.25">
      <c r="B67" s="5" t="s">
        <v>213</v>
      </c>
      <c r="C67" s="129" t="s">
        <v>147</v>
      </c>
      <c r="D67" s="130"/>
      <c r="E67" s="131">
        <v>17450.5</v>
      </c>
      <c r="F67" s="131"/>
      <c r="G67" s="131"/>
      <c r="H67" s="131"/>
      <c r="I67" s="131"/>
      <c r="J67" s="36">
        <v>23561.599999999999</v>
      </c>
    </row>
    <row r="68" spans="2:14" ht="14.4" customHeight="1" x14ac:dyDescent="0.25">
      <c r="B68" s="5" t="s">
        <v>389</v>
      </c>
      <c r="C68" s="76"/>
      <c r="D68" s="81" t="s">
        <v>390</v>
      </c>
      <c r="E68" s="77"/>
      <c r="F68" s="77"/>
      <c r="G68" s="77"/>
      <c r="H68" s="77"/>
      <c r="I68" s="77"/>
      <c r="J68" s="36">
        <v>250</v>
      </c>
    </row>
    <row r="69" spans="2:14" ht="15.6" customHeight="1" x14ac:dyDescent="0.25">
      <c r="B69" s="5" t="s">
        <v>354</v>
      </c>
      <c r="C69" s="69"/>
      <c r="D69" s="71" t="s">
        <v>355</v>
      </c>
      <c r="E69" s="70"/>
      <c r="F69" s="70"/>
      <c r="G69" s="70"/>
      <c r="H69" s="70"/>
      <c r="I69" s="70"/>
      <c r="J69" s="36">
        <v>1657</v>
      </c>
    </row>
    <row r="70" spans="2:14" ht="31.2" customHeight="1" x14ac:dyDescent="0.25">
      <c r="B70" s="5" t="s">
        <v>356</v>
      </c>
      <c r="C70" s="69"/>
      <c r="D70" s="71" t="s">
        <v>357</v>
      </c>
      <c r="E70" s="70"/>
      <c r="F70" s="70"/>
      <c r="G70" s="70"/>
      <c r="H70" s="70"/>
      <c r="I70" s="70"/>
      <c r="J70" s="36">
        <v>906.1</v>
      </c>
    </row>
    <row r="71" spans="2:14" ht="31.2" customHeight="1" x14ac:dyDescent="0.25">
      <c r="B71" s="5" t="s">
        <v>356</v>
      </c>
      <c r="C71" s="69"/>
      <c r="D71" s="71" t="s">
        <v>357</v>
      </c>
      <c r="E71" s="70"/>
      <c r="F71" s="70"/>
      <c r="G71" s="70"/>
      <c r="H71" s="70"/>
      <c r="I71" s="70"/>
      <c r="J71" s="36">
        <v>9.1999999999999993</v>
      </c>
    </row>
    <row r="72" spans="2:14" ht="13.8" x14ac:dyDescent="0.3">
      <c r="B72" s="15" t="s">
        <v>148</v>
      </c>
      <c r="C72" s="132" t="s">
        <v>149</v>
      </c>
      <c r="D72" s="130"/>
      <c r="E72" s="132">
        <v>5723.2</v>
      </c>
      <c r="F72" s="132"/>
      <c r="G72" s="132"/>
      <c r="H72" s="132"/>
      <c r="I72" s="132"/>
      <c r="J72" s="31">
        <f>J73+J74+J77+J78+J76+J75+J79+J80+J81</f>
        <v>21365.9</v>
      </c>
      <c r="K72" s="26"/>
    </row>
    <row r="73" spans="2:14" s="2" customFormat="1" ht="39.6" x14ac:dyDescent="0.3">
      <c r="B73" s="5" t="s">
        <v>307</v>
      </c>
      <c r="C73" s="45"/>
      <c r="D73" s="48" t="s">
        <v>230</v>
      </c>
      <c r="E73" s="45"/>
      <c r="F73" s="45"/>
      <c r="G73" s="45"/>
      <c r="H73" s="45"/>
      <c r="I73" s="45"/>
      <c r="J73" s="36">
        <v>24</v>
      </c>
      <c r="K73" s="4"/>
      <c r="L73" s="4"/>
      <c r="M73" s="4"/>
      <c r="N73" s="4"/>
    </row>
    <row r="74" spans="2:14" ht="52.8" x14ac:dyDescent="0.25">
      <c r="B74" s="5" t="s">
        <v>214</v>
      </c>
      <c r="C74" s="129" t="s">
        <v>150</v>
      </c>
      <c r="D74" s="130"/>
      <c r="E74" s="129">
        <v>150</v>
      </c>
      <c r="F74" s="129"/>
      <c r="G74" s="129"/>
      <c r="H74" s="129"/>
      <c r="I74" s="129"/>
      <c r="J74" s="36">
        <v>200</v>
      </c>
    </row>
    <row r="75" spans="2:14" ht="26.4" x14ac:dyDescent="0.25">
      <c r="B75" s="5" t="s">
        <v>305</v>
      </c>
      <c r="C75" s="42"/>
      <c r="D75" s="48" t="s">
        <v>306</v>
      </c>
      <c r="E75" s="42"/>
      <c r="F75" s="42"/>
      <c r="G75" s="42"/>
      <c r="H75" s="42"/>
      <c r="I75" s="42"/>
      <c r="J75" s="36">
        <v>200</v>
      </c>
    </row>
    <row r="76" spans="2:14" ht="27" customHeight="1" x14ac:dyDescent="0.25">
      <c r="B76" s="5" t="s">
        <v>279</v>
      </c>
      <c r="C76" s="42"/>
      <c r="D76" s="48" t="s">
        <v>280</v>
      </c>
      <c r="E76" s="42"/>
      <c r="F76" s="42"/>
      <c r="G76" s="42"/>
      <c r="H76" s="42"/>
      <c r="I76" s="42"/>
      <c r="J76" s="36">
        <v>87</v>
      </c>
    </row>
    <row r="77" spans="2:14" ht="27" customHeight="1" x14ac:dyDescent="0.25">
      <c r="B77" s="5" t="s">
        <v>192</v>
      </c>
      <c r="C77" s="129" t="s">
        <v>25</v>
      </c>
      <c r="D77" s="130"/>
      <c r="E77" s="129">
        <v>861.5</v>
      </c>
      <c r="F77" s="129"/>
      <c r="G77" s="129"/>
      <c r="H77" s="129"/>
      <c r="I77" s="129"/>
      <c r="J77" s="36">
        <v>606</v>
      </c>
    </row>
    <row r="78" spans="2:14" s="2" customFormat="1" ht="26.4" x14ac:dyDescent="0.25">
      <c r="B78" s="5" t="s">
        <v>228</v>
      </c>
      <c r="C78" s="42"/>
      <c r="D78" s="48" t="s">
        <v>25</v>
      </c>
      <c r="E78" s="42"/>
      <c r="F78" s="42"/>
      <c r="G78" s="42"/>
      <c r="H78" s="42"/>
      <c r="I78" s="42"/>
      <c r="J78" s="36">
        <v>6.1</v>
      </c>
      <c r="K78" s="4"/>
      <c r="L78" s="4"/>
      <c r="M78" s="4"/>
      <c r="N78" s="4"/>
    </row>
    <row r="79" spans="2:14" s="2" customFormat="1" ht="44.4" customHeight="1" x14ac:dyDescent="0.25">
      <c r="B79" s="5" t="s">
        <v>436</v>
      </c>
      <c r="C79" s="118"/>
      <c r="D79" s="125" t="s">
        <v>445</v>
      </c>
      <c r="E79" s="118"/>
      <c r="F79" s="118"/>
      <c r="G79" s="118"/>
      <c r="H79" s="118"/>
      <c r="I79" s="118"/>
      <c r="J79" s="36">
        <v>19891.900000000001</v>
      </c>
      <c r="K79" s="4"/>
      <c r="L79" s="4"/>
      <c r="M79" s="4"/>
      <c r="N79" s="4"/>
    </row>
    <row r="80" spans="2:14" s="2" customFormat="1" ht="52.8" x14ac:dyDescent="0.25">
      <c r="B80" s="5" t="s">
        <v>444</v>
      </c>
      <c r="C80" s="118"/>
      <c r="D80" s="125" t="s">
        <v>445</v>
      </c>
      <c r="E80" s="118"/>
      <c r="F80" s="118"/>
      <c r="G80" s="118"/>
      <c r="H80" s="118"/>
      <c r="I80" s="118"/>
      <c r="J80" s="36">
        <v>200.9</v>
      </c>
      <c r="K80" s="4"/>
      <c r="L80" s="4"/>
      <c r="M80" s="4"/>
      <c r="N80" s="4"/>
    </row>
    <row r="81" spans="1:14" s="2" customFormat="1" ht="26.4" x14ac:dyDescent="0.25">
      <c r="B81" s="5" t="s">
        <v>443</v>
      </c>
      <c r="C81" s="119"/>
      <c r="D81" s="120" t="s">
        <v>437</v>
      </c>
      <c r="E81" s="119"/>
      <c r="F81" s="119"/>
      <c r="G81" s="119"/>
      <c r="H81" s="119"/>
      <c r="I81" s="119"/>
      <c r="J81" s="36">
        <v>150</v>
      </c>
      <c r="K81" s="4"/>
      <c r="L81" s="4"/>
      <c r="M81" s="4"/>
      <c r="N81" s="4"/>
    </row>
    <row r="82" spans="1:14" ht="32.25" customHeight="1" x14ac:dyDescent="0.25">
      <c r="B82" s="33" t="s">
        <v>319</v>
      </c>
      <c r="C82" s="136" t="s">
        <v>151</v>
      </c>
      <c r="D82" s="146"/>
      <c r="E82" s="136">
        <v>15494</v>
      </c>
      <c r="F82" s="136"/>
      <c r="G82" s="136"/>
      <c r="H82" s="136"/>
      <c r="I82" s="136"/>
      <c r="J82" s="75">
        <f>J83+J87+J91</f>
        <v>3410.5</v>
      </c>
      <c r="K82" s="26"/>
    </row>
    <row r="83" spans="1:14" ht="27" customHeight="1" x14ac:dyDescent="0.25">
      <c r="B83" s="14" t="s">
        <v>320</v>
      </c>
      <c r="C83" s="135" t="s">
        <v>2</v>
      </c>
      <c r="D83" s="148"/>
      <c r="E83" s="44"/>
      <c r="F83" s="44"/>
      <c r="G83" s="44"/>
      <c r="H83" s="44"/>
      <c r="I83" s="44"/>
      <c r="J83" s="31">
        <f>J84</f>
        <v>252.5</v>
      </c>
      <c r="K83" s="26"/>
    </row>
    <row r="84" spans="1:14" ht="15" customHeight="1" x14ac:dyDescent="0.25">
      <c r="B84" s="15" t="s">
        <v>1</v>
      </c>
      <c r="C84" s="149" t="s">
        <v>225</v>
      </c>
      <c r="D84" s="150"/>
      <c r="E84" s="55"/>
      <c r="F84" s="55"/>
      <c r="G84" s="55"/>
      <c r="H84" s="55"/>
      <c r="I84" s="55"/>
      <c r="J84" s="83">
        <f>J85+J86</f>
        <v>252.5</v>
      </c>
    </row>
    <row r="85" spans="1:14" ht="15" customHeight="1" x14ac:dyDescent="0.25">
      <c r="B85" s="5" t="s">
        <v>260</v>
      </c>
      <c r="C85" s="42"/>
      <c r="D85" s="48" t="s">
        <v>261</v>
      </c>
      <c r="E85" s="42"/>
      <c r="F85" s="42"/>
      <c r="G85" s="42"/>
      <c r="H85" s="42"/>
      <c r="I85" s="42"/>
      <c r="J85" s="36">
        <v>250</v>
      </c>
    </row>
    <row r="86" spans="1:14" ht="15" customHeight="1" x14ac:dyDescent="0.25">
      <c r="B86" s="5" t="s">
        <v>367</v>
      </c>
      <c r="C86" s="67"/>
      <c r="D86" s="68" t="s">
        <v>368</v>
      </c>
      <c r="E86" s="67"/>
      <c r="F86" s="67"/>
      <c r="G86" s="67"/>
      <c r="H86" s="67"/>
      <c r="I86" s="67"/>
      <c r="J86" s="36">
        <v>2.5</v>
      </c>
    </row>
    <row r="87" spans="1:14" ht="27" customHeight="1" x14ac:dyDescent="0.25">
      <c r="B87" s="14" t="s">
        <v>429</v>
      </c>
      <c r="C87" s="135" t="s">
        <v>152</v>
      </c>
      <c r="D87" s="130"/>
      <c r="E87" s="135">
        <v>9033.2000000000007</v>
      </c>
      <c r="F87" s="135"/>
      <c r="G87" s="135"/>
      <c r="H87" s="135"/>
      <c r="I87" s="135"/>
      <c r="J87" s="31">
        <f>J88</f>
        <v>56</v>
      </c>
      <c r="K87" s="26"/>
      <c r="L87" s="26"/>
    </row>
    <row r="88" spans="1:14" ht="16.5" customHeight="1" x14ac:dyDescent="0.3">
      <c r="B88" s="15" t="s">
        <v>153</v>
      </c>
      <c r="C88" s="132" t="s">
        <v>154</v>
      </c>
      <c r="D88" s="130"/>
      <c r="E88" s="135">
        <v>6634.7</v>
      </c>
      <c r="F88" s="135"/>
      <c r="G88" s="135"/>
      <c r="H88" s="135"/>
      <c r="I88" s="135"/>
      <c r="J88" s="36">
        <f>J89+J90</f>
        <v>56</v>
      </c>
      <c r="K88" s="26"/>
    </row>
    <row r="89" spans="1:14" ht="29.4" customHeight="1" x14ac:dyDescent="0.25">
      <c r="A89" s="3"/>
      <c r="B89" s="5" t="s">
        <v>245</v>
      </c>
      <c r="C89" s="42"/>
      <c r="D89" s="48" t="s">
        <v>242</v>
      </c>
      <c r="E89" s="42"/>
      <c r="F89" s="42"/>
      <c r="G89" s="42"/>
      <c r="H89" s="42"/>
      <c r="I89" s="42"/>
      <c r="J89" s="36">
        <v>50</v>
      </c>
    </row>
    <row r="90" spans="1:14" ht="24.6" customHeight="1" x14ac:dyDescent="0.25">
      <c r="A90" s="3"/>
      <c r="B90" s="16" t="s">
        <v>246</v>
      </c>
      <c r="C90" s="42"/>
      <c r="D90" s="48" t="s">
        <v>243</v>
      </c>
      <c r="E90" s="42"/>
      <c r="F90" s="42"/>
      <c r="G90" s="42"/>
      <c r="H90" s="42"/>
      <c r="I90" s="42"/>
      <c r="J90" s="36">
        <v>6</v>
      </c>
    </row>
    <row r="91" spans="1:14" s="1" customFormat="1" ht="24.75" customHeight="1" x14ac:dyDescent="0.25">
      <c r="A91" s="3"/>
      <c r="B91" s="14" t="s">
        <v>430</v>
      </c>
      <c r="C91" s="135" t="s">
        <v>155</v>
      </c>
      <c r="D91" s="130"/>
      <c r="E91" s="135">
        <v>324</v>
      </c>
      <c r="F91" s="135"/>
      <c r="G91" s="135"/>
      <c r="H91" s="135"/>
      <c r="I91" s="135"/>
      <c r="J91" s="31">
        <f>J92</f>
        <v>3102</v>
      </c>
      <c r="K91" s="3"/>
      <c r="L91" s="3"/>
      <c r="M91" s="3"/>
      <c r="N91" s="3"/>
    </row>
    <row r="92" spans="1:14" ht="15" customHeight="1" x14ac:dyDescent="0.25">
      <c r="B92" s="15" t="s">
        <v>156</v>
      </c>
      <c r="C92" s="135" t="s">
        <v>157</v>
      </c>
      <c r="D92" s="130"/>
      <c r="E92" s="135">
        <v>324</v>
      </c>
      <c r="F92" s="135"/>
      <c r="G92" s="135"/>
      <c r="H92" s="135"/>
      <c r="I92" s="135"/>
      <c r="J92" s="31">
        <f>J93+J94</f>
        <v>3102</v>
      </c>
    </row>
    <row r="93" spans="1:14" x14ac:dyDescent="0.25">
      <c r="B93" s="5" t="s">
        <v>191</v>
      </c>
      <c r="C93" s="129" t="s">
        <v>158</v>
      </c>
      <c r="D93" s="130"/>
      <c r="E93" s="129">
        <v>324</v>
      </c>
      <c r="F93" s="129"/>
      <c r="G93" s="129"/>
      <c r="H93" s="129"/>
      <c r="I93" s="129"/>
      <c r="J93" s="36">
        <v>2791.8</v>
      </c>
    </row>
    <row r="94" spans="1:14" x14ac:dyDescent="0.25">
      <c r="B94" s="5" t="s">
        <v>362</v>
      </c>
      <c r="C94" s="69"/>
      <c r="D94" s="71" t="s">
        <v>363</v>
      </c>
      <c r="E94" s="69"/>
      <c r="F94" s="69"/>
      <c r="G94" s="69"/>
      <c r="H94" s="69"/>
      <c r="I94" s="69"/>
      <c r="J94" s="36">
        <v>310.2</v>
      </c>
    </row>
    <row r="95" spans="1:14" ht="26.4" x14ac:dyDescent="0.25">
      <c r="B95" s="20" t="s">
        <v>296</v>
      </c>
      <c r="C95" s="136" t="s">
        <v>159</v>
      </c>
      <c r="D95" s="137"/>
      <c r="E95" s="136">
        <v>887</v>
      </c>
      <c r="F95" s="136"/>
      <c r="G95" s="136"/>
      <c r="H95" s="136"/>
      <c r="I95" s="136"/>
      <c r="J95" s="75">
        <f>J96+J104+J106</f>
        <v>3376.8</v>
      </c>
      <c r="K95" s="26"/>
    </row>
    <row r="96" spans="1:14" ht="26.25" customHeight="1" x14ac:dyDescent="0.25">
      <c r="B96" s="14" t="s">
        <v>431</v>
      </c>
      <c r="C96" s="135" t="s">
        <v>179</v>
      </c>
      <c r="D96" s="130"/>
      <c r="E96" s="135">
        <v>50</v>
      </c>
      <c r="F96" s="135"/>
      <c r="G96" s="135"/>
      <c r="H96" s="135"/>
      <c r="I96" s="135"/>
      <c r="J96" s="31">
        <f>J97</f>
        <v>537.20000000000005</v>
      </c>
    </row>
    <row r="97" spans="2:14" ht="14.4" customHeight="1" x14ac:dyDescent="0.3">
      <c r="B97" s="15" t="s">
        <v>160</v>
      </c>
      <c r="C97" s="132" t="s">
        <v>161</v>
      </c>
      <c r="D97" s="130"/>
      <c r="E97" s="132">
        <v>50</v>
      </c>
      <c r="F97" s="132"/>
      <c r="G97" s="132"/>
      <c r="H97" s="132"/>
      <c r="I97" s="132"/>
      <c r="J97" s="36">
        <f>J99+J100+J101+J98+J102</f>
        <v>537.20000000000005</v>
      </c>
      <c r="K97" s="26"/>
    </row>
    <row r="98" spans="2:14" ht="14.4" customHeight="1" x14ac:dyDescent="0.25">
      <c r="B98" s="5" t="s">
        <v>340</v>
      </c>
      <c r="C98" s="64"/>
      <c r="D98" s="66" t="s">
        <v>341</v>
      </c>
      <c r="E98" s="64"/>
      <c r="F98" s="64"/>
      <c r="G98" s="64"/>
      <c r="H98" s="64"/>
      <c r="I98" s="64"/>
      <c r="J98" s="36">
        <v>70</v>
      </c>
    </row>
    <row r="99" spans="2:14" x14ac:dyDescent="0.25">
      <c r="B99" s="5" t="s">
        <v>298</v>
      </c>
      <c r="C99" s="42"/>
      <c r="D99" s="48" t="s">
        <v>297</v>
      </c>
      <c r="E99" s="42"/>
      <c r="F99" s="42"/>
      <c r="G99" s="42"/>
      <c r="H99" s="42"/>
      <c r="I99" s="42"/>
      <c r="J99" s="36">
        <v>87.2</v>
      </c>
    </row>
    <row r="100" spans="2:14" x14ac:dyDescent="0.25">
      <c r="B100" s="5" t="s">
        <v>299</v>
      </c>
      <c r="C100" s="42"/>
      <c r="D100" s="48" t="s">
        <v>300</v>
      </c>
      <c r="E100" s="42"/>
      <c r="F100" s="42"/>
      <c r="G100" s="42"/>
      <c r="H100" s="42"/>
      <c r="I100" s="42"/>
      <c r="J100" s="36">
        <v>300</v>
      </c>
    </row>
    <row r="101" spans="2:14" x14ac:dyDescent="0.25">
      <c r="B101" s="5" t="s">
        <v>301</v>
      </c>
      <c r="C101" s="42"/>
      <c r="D101" s="48" t="s">
        <v>162</v>
      </c>
      <c r="E101" s="42"/>
      <c r="F101" s="42"/>
      <c r="G101" s="42"/>
      <c r="H101" s="42"/>
      <c r="I101" s="42"/>
      <c r="J101" s="36">
        <v>76</v>
      </c>
    </row>
    <row r="102" spans="2:14" ht="26.4" x14ac:dyDescent="0.25">
      <c r="B102" s="5" t="s">
        <v>349</v>
      </c>
      <c r="C102" s="67"/>
      <c r="D102" s="68" t="s">
        <v>350</v>
      </c>
      <c r="E102" s="67"/>
      <c r="F102" s="67"/>
      <c r="G102" s="67"/>
      <c r="H102" s="67"/>
      <c r="I102" s="67"/>
      <c r="J102" s="36">
        <v>4</v>
      </c>
    </row>
    <row r="103" spans="2:14" ht="31.2" customHeight="1" x14ac:dyDescent="0.25">
      <c r="B103" s="24" t="s">
        <v>294</v>
      </c>
      <c r="C103" s="52"/>
      <c r="D103" s="56" t="s">
        <v>238</v>
      </c>
      <c r="E103" s="44"/>
      <c r="F103" s="44"/>
      <c r="G103" s="44"/>
      <c r="H103" s="44"/>
      <c r="I103" s="44"/>
      <c r="J103" s="31">
        <f>J104</f>
        <v>50</v>
      </c>
    </row>
    <row r="104" spans="2:14" s="2" customFormat="1" ht="15.6" customHeight="1" x14ac:dyDescent="0.25">
      <c r="B104" s="15" t="s">
        <v>231</v>
      </c>
      <c r="C104" s="51"/>
      <c r="D104" s="37" t="s">
        <v>233</v>
      </c>
      <c r="E104" s="44"/>
      <c r="F104" s="44"/>
      <c r="G104" s="44"/>
      <c r="H104" s="44"/>
      <c r="I104" s="44"/>
      <c r="J104" s="31">
        <f>J105</f>
        <v>50</v>
      </c>
      <c r="K104" s="4"/>
      <c r="L104" s="4"/>
      <c r="M104" s="4"/>
      <c r="N104" s="4"/>
    </row>
    <row r="105" spans="2:14" s="2" customFormat="1" ht="15.6" customHeight="1" x14ac:dyDescent="0.25">
      <c r="B105" s="5" t="s">
        <v>232</v>
      </c>
      <c r="C105" s="49"/>
      <c r="D105" s="48" t="s">
        <v>237</v>
      </c>
      <c r="E105" s="42"/>
      <c r="F105" s="42"/>
      <c r="G105" s="42"/>
      <c r="H105" s="42"/>
      <c r="I105" s="42"/>
      <c r="J105" s="36">
        <v>50</v>
      </c>
      <c r="K105" s="4"/>
      <c r="L105" s="4"/>
      <c r="M105" s="4"/>
      <c r="N105" s="4"/>
    </row>
    <row r="106" spans="2:14" ht="26.25" customHeight="1" x14ac:dyDescent="0.3">
      <c r="B106" s="14" t="s">
        <v>293</v>
      </c>
      <c r="C106" s="132" t="s">
        <v>163</v>
      </c>
      <c r="D106" s="148"/>
      <c r="E106" s="135">
        <v>787</v>
      </c>
      <c r="F106" s="135"/>
      <c r="G106" s="135"/>
      <c r="H106" s="135"/>
      <c r="I106" s="135"/>
      <c r="J106" s="31">
        <f>J107</f>
        <v>2789.6</v>
      </c>
    </row>
    <row r="107" spans="2:14" ht="16.2" customHeight="1" x14ac:dyDescent="0.3">
      <c r="B107" s="15" t="s">
        <v>164</v>
      </c>
      <c r="C107" s="132" t="s">
        <v>165</v>
      </c>
      <c r="D107" s="130"/>
      <c r="E107" s="135">
        <v>787</v>
      </c>
      <c r="F107" s="135"/>
      <c r="G107" s="135"/>
      <c r="H107" s="135"/>
      <c r="I107" s="135"/>
      <c r="J107" s="36">
        <f>J109+J110+J111+J108</f>
        <v>2789.6</v>
      </c>
      <c r="K107" s="26"/>
    </row>
    <row r="108" spans="2:14" ht="30.6" customHeight="1" x14ac:dyDescent="0.25">
      <c r="B108" s="5" t="s">
        <v>361</v>
      </c>
      <c r="C108" s="67"/>
      <c r="D108" s="71" t="s">
        <v>344</v>
      </c>
      <c r="E108" s="69"/>
      <c r="F108" s="69"/>
      <c r="G108" s="69"/>
      <c r="H108" s="69"/>
      <c r="I108" s="69"/>
      <c r="J108" s="36">
        <v>150</v>
      </c>
      <c r="K108" s="26"/>
    </row>
    <row r="109" spans="2:14" ht="26.4" x14ac:dyDescent="0.25">
      <c r="B109" s="5" t="s">
        <v>166</v>
      </c>
      <c r="C109" s="129" t="s">
        <v>22</v>
      </c>
      <c r="D109" s="130"/>
      <c r="E109" s="129">
        <v>570</v>
      </c>
      <c r="F109" s="129"/>
      <c r="G109" s="129"/>
      <c r="H109" s="129"/>
      <c r="I109" s="129"/>
      <c r="J109" s="36">
        <v>2376</v>
      </c>
    </row>
    <row r="110" spans="2:14" ht="27" customHeight="1" x14ac:dyDescent="0.25">
      <c r="B110" s="5" t="s">
        <v>239</v>
      </c>
      <c r="C110" s="129" t="s">
        <v>226</v>
      </c>
      <c r="D110" s="130"/>
      <c r="E110" s="129">
        <v>87</v>
      </c>
      <c r="F110" s="129"/>
      <c r="G110" s="129"/>
      <c r="H110" s="129"/>
      <c r="I110" s="129"/>
      <c r="J110" s="36">
        <v>24</v>
      </c>
    </row>
    <row r="111" spans="2:14" s="2" customFormat="1" ht="30.6" customHeight="1" x14ac:dyDescent="0.25">
      <c r="B111" s="5" t="s">
        <v>295</v>
      </c>
      <c r="C111" s="42"/>
      <c r="D111" s="48" t="s">
        <v>236</v>
      </c>
      <c r="E111" s="42"/>
      <c r="F111" s="42"/>
      <c r="G111" s="42"/>
      <c r="H111" s="42"/>
      <c r="I111" s="42"/>
      <c r="J111" s="36">
        <v>239.6</v>
      </c>
      <c r="K111" s="4"/>
      <c r="L111" s="117"/>
      <c r="M111" s="4"/>
      <c r="N111" s="4"/>
    </row>
    <row r="112" spans="2:14" ht="29.25" customHeight="1" x14ac:dyDescent="0.25">
      <c r="B112" s="20" t="s">
        <v>332</v>
      </c>
      <c r="C112" s="136" t="s">
        <v>167</v>
      </c>
      <c r="D112" s="137"/>
      <c r="E112" s="136" t="s">
        <v>168</v>
      </c>
      <c r="F112" s="136"/>
      <c r="G112" s="136"/>
      <c r="H112" s="136"/>
      <c r="I112" s="136"/>
      <c r="J112" s="75">
        <f>J113+J136+J144+J149</f>
        <v>278257.10000000003</v>
      </c>
      <c r="K112" s="26"/>
    </row>
    <row r="113" spans="2:11" ht="29.4" customHeight="1" x14ac:dyDescent="0.25">
      <c r="B113" s="14" t="s">
        <v>333</v>
      </c>
      <c r="C113" s="135" t="s">
        <v>169</v>
      </c>
      <c r="D113" s="130"/>
      <c r="E113" s="143">
        <v>6609.9</v>
      </c>
      <c r="F113" s="143"/>
      <c r="G113" s="143"/>
      <c r="H113" s="143"/>
      <c r="I113" s="143"/>
      <c r="J113" s="31">
        <f>J114+J120+J129</f>
        <v>257168.50000000003</v>
      </c>
      <c r="K113" s="26"/>
    </row>
    <row r="114" spans="2:11" ht="29.4" customHeight="1" x14ac:dyDescent="0.3">
      <c r="B114" s="15" t="s">
        <v>170</v>
      </c>
      <c r="C114" s="132" t="s">
        <v>171</v>
      </c>
      <c r="D114" s="130"/>
      <c r="E114" s="142">
        <v>6609.9</v>
      </c>
      <c r="F114" s="142"/>
      <c r="G114" s="142"/>
      <c r="H114" s="142"/>
      <c r="I114" s="142"/>
      <c r="J114" s="31">
        <f>J115+J116+J117+J119+J118</f>
        <v>226531.40000000002</v>
      </c>
      <c r="K114" s="26"/>
    </row>
    <row r="115" spans="2:11" ht="15.6" customHeight="1" x14ac:dyDescent="0.25">
      <c r="B115" s="5" t="s">
        <v>371</v>
      </c>
      <c r="C115" s="76"/>
      <c r="D115" s="81" t="s">
        <v>372</v>
      </c>
      <c r="E115" s="77"/>
      <c r="F115" s="77"/>
      <c r="G115" s="77"/>
      <c r="H115" s="77"/>
      <c r="I115" s="77"/>
      <c r="J115" s="36">
        <v>17343</v>
      </c>
      <c r="K115" s="26"/>
    </row>
    <row r="116" spans="2:11" ht="15" customHeight="1" x14ac:dyDescent="0.25">
      <c r="B116" s="5" t="s">
        <v>172</v>
      </c>
      <c r="C116" s="129" t="s">
        <v>173</v>
      </c>
      <c r="D116" s="130"/>
      <c r="E116" s="138">
        <v>3532</v>
      </c>
      <c r="F116" s="138"/>
      <c r="G116" s="138"/>
      <c r="H116" s="138"/>
      <c r="I116" s="138"/>
      <c r="J116" s="36">
        <v>1888</v>
      </c>
    </row>
    <row r="117" spans="2:11" ht="26.4" x14ac:dyDescent="0.25">
      <c r="B117" s="5" t="s">
        <v>190</v>
      </c>
      <c r="C117" s="129" t="s">
        <v>174</v>
      </c>
      <c r="D117" s="130"/>
      <c r="E117" s="129">
        <v>196</v>
      </c>
      <c r="F117" s="129"/>
      <c r="G117" s="129"/>
      <c r="H117" s="129"/>
      <c r="I117" s="129"/>
      <c r="J117" s="36">
        <v>1664</v>
      </c>
    </row>
    <row r="118" spans="2:11" ht="26.4" x14ac:dyDescent="0.25">
      <c r="B118" s="5" t="s">
        <v>396</v>
      </c>
      <c r="C118" s="96"/>
      <c r="D118" s="99" t="s">
        <v>397</v>
      </c>
      <c r="E118" s="96"/>
      <c r="F118" s="96"/>
      <c r="G118" s="96"/>
      <c r="H118" s="96"/>
      <c r="I118" s="96"/>
      <c r="J118" s="36">
        <v>6454.7</v>
      </c>
    </row>
    <row r="119" spans="2:11" x14ac:dyDescent="0.25">
      <c r="B119" s="5" t="s">
        <v>266</v>
      </c>
      <c r="C119" s="49"/>
      <c r="D119" s="48" t="s">
        <v>267</v>
      </c>
      <c r="E119" s="42"/>
      <c r="F119" s="42"/>
      <c r="G119" s="42"/>
      <c r="H119" s="42"/>
      <c r="I119" s="42"/>
      <c r="J119" s="36">
        <v>199181.7</v>
      </c>
    </row>
    <row r="120" spans="2:11" ht="14.25" customHeight="1" x14ac:dyDescent="0.3">
      <c r="B120" s="15" t="s">
        <v>281</v>
      </c>
      <c r="C120" s="50"/>
      <c r="D120" s="38" t="s">
        <v>244</v>
      </c>
      <c r="E120" s="45"/>
      <c r="F120" s="45"/>
      <c r="G120" s="45"/>
      <c r="H120" s="45"/>
      <c r="I120" s="45"/>
      <c r="J120" s="72">
        <f>J122+J121+J123+J125+J126+J127+J128+J124</f>
        <v>20235.900000000001</v>
      </c>
      <c r="K120" s="39"/>
    </row>
    <row r="121" spans="2:11" x14ac:dyDescent="0.25">
      <c r="B121" s="5" t="s">
        <v>379</v>
      </c>
      <c r="C121" s="49"/>
      <c r="D121" s="81" t="s">
        <v>380</v>
      </c>
      <c r="E121" s="76"/>
      <c r="F121" s="76"/>
      <c r="G121" s="76"/>
      <c r="H121" s="76"/>
      <c r="I121" s="76"/>
      <c r="J121" s="36">
        <v>10</v>
      </c>
      <c r="K121" s="39"/>
    </row>
    <row r="122" spans="2:11" x14ac:dyDescent="0.25">
      <c r="B122" s="40" t="s">
        <v>308</v>
      </c>
      <c r="C122" s="49"/>
      <c r="D122" s="42" t="s">
        <v>309</v>
      </c>
      <c r="E122" s="46"/>
      <c r="F122" s="46"/>
      <c r="G122" s="46"/>
      <c r="H122" s="46"/>
      <c r="I122" s="46"/>
      <c r="J122" s="84">
        <v>11018.8</v>
      </c>
    </row>
    <row r="123" spans="2:11" ht="51" customHeight="1" x14ac:dyDescent="0.25">
      <c r="B123" s="40" t="s">
        <v>381</v>
      </c>
      <c r="C123" s="49"/>
      <c r="D123" s="76" t="s">
        <v>382</v>
      </c>
      <c r="E123" s="82"/>
      <c r="F123" s="82"/>
      <c r="G123" s="82"/>
      <c r="H123" s="82"/>
      <c r="I123" s="82"/>
      <c r="J123" s="84">
        <v>1864.3</v>
      </c>
    </row>
    <row r="124" spans="2:11" ht="26.4" x14ac:dyDescent="0.25">
      <c r="B124" s="40" t="s">
        <v>404</v>
      </c>
      <c r="C124" s="49"/>
      <c r="D124" s="103" t="s">
        <v>405</v>
      </c>
      <c r="E124" s="106"/>
      <c r="F124" s="106"/>
      <c r="G124" s="106"/>
      <c r="H124" s="106"/>
      <c r="I124" s="106"/>
      <c r="J124" s="84">
        <v>4179.1000000000004</v>
      </c>
    </row>
    <row r="125" spans="2:11" ht="26.4" x14ac:dyDescent="0.25">
      <c r="B125" s="40" t="s">
        <v>383</v>
      </c>
      <c r="C125" s="49"/>
      <c r="D125" s="76" t="s">
        <v>384</v>
      </c>
      <c r="E125" s="82"/>
      <c r="F125" s="82"/>
      <c r="G125" s="82"/>
      <c r="H125" s="82"/>
      <c r="I125" s="82"/>
      <c r="J125" s="84">
        <v>283.7</v>
      </c>
    </row>
    <row r="126" spans="2:11" x14ac:dyDescent="0.25">
      <c r="B126" s="40" t="s">
        <v>385</v>
      </c>
      <c r="C126" s="49"/>
      <c r="D126" s="76" t="s">
        <v>386</v>
      </c>
      <c r="E126" s="82"/>
      <c r="F126" s="82"/>
      <c r="G126" s="82"/>
      <c r="H126" s="82"/>
      <c r="I126" s="82"/>
      <c r="J126" s="84">
        <v>2335</v>
      </c>
    </row>
    <row r="127" spans="2:11" x14ac:dyDescent="0.25">
      <c r="B127" s="40" t="s">
        <v>391</v>
      </c>
      <c r="C127" s="49"/>
      <c r="D127" s="96" t="s">
        <v>392</v>
      </c>
      <c r="E127" s="100"/>
      <c r="F127" s="100"/>
      <c r="G127" s="100"/>
      <c r="H127" s="100"/>
      <c r="I127" s="100"/>
      <c r="J127" s="84">
        <v>465</v>
      </c>
    </row>
    <row r="128" spans="2:11" ht="26.4" x14ac:dyDescent="0.25">
      <c r="B128" s="40" t="s">
        <v>400</v>
      </c>
      <c r="C128" s="49"/>
      <c r="D128" s="103" t="s">
        <v>401</v>
      </c>
      <c r="E128" s="106"/>
      <c r="F128" s="106"/>
      <c r="G128" s="106"/>
      <c r="H128" s="106"/>
      <c r="I128" s="106"/>
      <c r="J128" s="84">
        <v>80</v>
      </c>
    </row>
    <row r="129" spans="2:11" ht="15" customHeight="1" x14ac:dyDescent="0.3">
      <c r="B129" s="41" t="s">
        <v>282</v>
      </c>
      <c r="C129" s="50"/>
      <c r="D129" s="45" t="s">
        <v>275</v>
      </c>
      <c r="E129" s="57"/>
      <c r="F129" s="57"/>
      <c r="G129" s="57"/>
      <c r="H129" s="57"/>
      <c r="I129" s="57"/>
      <c r="J129" s="88">
        <f>J130+J131+J132+J134+J135+J133</f>
        <v>10401.200000000003</v>
      </c>
      <c r="K129" s="39"/>
    </row>
    <row r="130" spans="2:11" x14ac:dyDescent="0.25">
      <c r="B130" s="40" t="s">
        <v>310</v>
      </c>
      <c r="C130" s="49"/>
      <c r="D130" s="42" t="s">
        <v>314</v>
      </c>
      <c r="E130" s="46"/>
      <c r="F130" s="46"/>
      <c r="G130" s="46"/>
      <c r="H130" s="46"/>
      <c r="I130" s="46"/>
      <c r="J130" s="84">
        <v>5348</v>
      </c>
    </row>
    <row r="131" spans="2:11" x14ac:dyDescent="0.25">
      <c r="B131" s="40" t="s">
        <v>315</v>
      </c>
      <c r="C131" s="49"/>
      <c r="D131" s="42" t="s">
        <v>311</v>
      </c>
      <c r="E131" s="46"/>
      <c r="F131" s="46"/>
      <c r="G131" s="46"/>
      <c r="H131" s="46"/>
      <c r="I131" s="46"/>
      <c r="J131" s="84">
        <v>592.1</v>
      </c>
    </row>
    <row r="132" spans="2:11" x14ac:dyDescent="0.25">
      <c r="B132" s="40" t="s">
        <v>312</v>
      </c>
      <c r="C132" s="49"/>
      <c r="D132" s="42" t="s">
        <v>313</v>
      </c>
      <c r="E132" s="46"/>
      <c r="F132" s="46"/>
      <c r="G132" s="46"/>
      <c r="H132" s="46"/>
      <c r="I132" s="46"/>
      <c r="J132" s="84">
        <v>1184.3</v>
      </c>
    </row>
    <row r="133" spans="2:11" x14ac:dyDescent="0.25">
      <c r="B133" s="40" t="s">
        <v>434</v>
      </c>
      <c r="C133" s="49"/>
      <c r="D133" s="114" t="s">
        <v>435</v>
      </c>
      <c r="E133" s="115"/>
      <c r="F133" s="115"/>
      <c r="G133" s="115"/>
      <c r="H133" s="115"/>
      <c r="I133" s="115"/>
      <c r="J133" s="84">
        <v>816.2</v>
      </c>
    </row>
    <row r="134" spans="2:11" ht="28.95" customHeight="1" x14ac:dyDescent="0.25">
      <c r="B134" s="40" t="s">
        <v>325</v>
      </c>
      <c r="C134" s="42"/>
      <c r="D134" s="42" t="s">
        <v>276</v>
      </c>
      <c r="E134" s="46"/>
      <c r="F134" s="46"/>
      <c r="G134" s="46"/>
      <c r="H134" s="46"/>
      <c r="I134" s="46"/>
      <c r="J134" s="84">
        <v>2337.5</v>
      </c>
    </row>
    <row r="135" spans="2:11" ht="28.95" customHeight="1" x14ac:dyDescent="0.25">
      <c r="B135" s="40" t="s">
        <v>373</v>
      </c>
      <c r="C135" s="76"/>
      <c r="D135" s="76" t="s">
        <v>374</v>
      </c>
      <c r="E135" s="82"/>
      <c r="F135" s="82"/>
      <c r="G135" s="82"/>
      <c r="H135" s="82"/>
      <c r="I135" s="82"/>
      <c r="J135" s="84">
        <v>123.1</v>
      </c>
    </row>
    <row r="136" spans="2:11" ht="26.4" x14ac:dyDescent="0.25">
      <c r="B136" s="14" t="s">
        <v>175</v>
      </c>
      <c r="C136" s="135" t="s">
        <v>176</v>
      </c>
      <c r="D136" s="130"/>
      <c r="E136" s="151">
        <v>4240</v>
      </c>
      <c r="F136" s="151"/>
      <c r="G136" s="151"/>
      <c r="H136" s="151"/>
      <c r="I136" s="151"/>
      <c r="J136" s="31">
        <f>J137</f>
        <v>16257.600000000002</v>
      </c>
    </row>
    <row r="137" spans="2:11" ht="15" customHeight="1" x14ac:dyDescent="0.25">
      <c r="B137" s="15" t="s">
        <v>177</v>
      </c>
      <c r="C137" s="135" t="s">
        <v>178</v>
      </c>
      <c r="D137" s="130"/>
      <c r="E137" s="151">
        <v>4240</v>
      </c>
      <c r="F137" s="151"/>
      <c r="G137" s="151"/>
      <c r="H137" s="151"/>
      <c r="I137" s="151"/>
      <c r="J137" s="31">
        <f>J140+J141+J138+J142+J143+J139</f>
        <v>16257.600000000002</v>
      </c>
      <c r="K137" s="26"/>
    </row>
    <row r="138" spans="2:11" ht="14.4" customHeight="1" x14ac:dyDescent="0.25">
      <c r="B138" s="5" t="s">
        <v>377</v>
      </c>
      <c r="C138" s="76"/>
      <c r="D138" s="81" t="s">
        <v>378</v>
      </c>
      <c r="E138" s="79"/>
      <c r="F138" s="79"/>
      <c r="G138" s="79"/>
      <c r="H138" s="79"/>
      <c r="I138" s="79"/>
      <c r="J138" s="36">
        <v>503.2</v>
      </c>
      <c r="K138" s="26"/>
    </row>
    <row r="139" spans="2:11" ht="30.6" customHeight="1" x14ac:dyDescent="0.25">
      <c r="B139" s="5" t="s">
        <v>402</v>
      </c>
      <c r="C139" s="121"/>
      <c r="D139" s="123" t="s">
        <v>438</v>
      </c>
      <c r="E139" s="122"/>
      <c r="F139" s="122"/>
      <c r="G139" s="122"/>
      <c r="H139" s="122"/>
      <c r="I139" s="122"/>
      <c r="J139" s="36">
        <v>2632.7</v>
      </c>
      <c r="K139" s="26"/>
    </row>
    <row r="140" spans="2:11" ht="13.95" customHeight="1" x14ac:dyDescent="0.25">
      <c r="B140" s="5" t="s">
        <v>0</v>
      </c>
      <c r="C140" s="129" t="s">
        <v>262</v>
      </c>
      <c r="D140" s="141"/>
      <c r="E140" s="47"/>
      <c r="F140" s="47"/>
      <c r="G140" s="47"/>
      <c r="H140" s="47"/>
      <c r="I140" s="47"/>
      <c r="J140" s="36">
        <v>7982</v>
      </c>
    </row>
    <row r="141" spans="2:11" ht="30" customHeight="1" x14ac:dyDescent="0.25">
      <c r="B141" s="5" t="s">
        <v>375</v>
      </c>
      <c r="C141" s="76"/>
      <c r="D141" s="81" t="s">
        <v>376</v>
      </c>
      <c r="E141" s="77"/>
      <c r="F141" s="77"/>
      <c r="G141" s="77"/>
      <c r="H141" s="77"/>
      <c r="I141" s="77"/>
      <c r="J141" s="36">
        <v>420.1</v>
      </c>
    </row>
    <row r="142" spans="2:11" ht="30" customHeight="1" x14ac:dyDescent="0.25">
      <c r="B142" s="5" t="s">
        <v>398</v>
      </c>
      <c r="C142" s="96"/>
      <c r="D142" s="99" t="s">
        <v>399</v>
      </c>
      <c r="E142" s="97"/>
      <c r="F142" s="97"/>
      <c r="G142" s="97"/>
      <c r="H142" s="97"/>
      <c r="I142" s="97"/>
      <c r="J142" s="36">
        <v>4175.3999999999996</v>
      </c>
    </row>
    <row r="143" spans="2:11" ht="30" customHeight="1" x14ac:dyDescent="0.25">
      <c r="B143" s="5" t="s">
        <v>402</v>
      </c>
      <c r="C143" s="103"/>
      <c r="D143" s="105" t="s">
        <v>403</v>
      </c>
      <c r="E143" s="104"/>
      <c r="F143" s="104"/>
      <c r="G143" s="104"/>
      <c r="H143" s="104"/>
      <c r="I143" s="104"/>
      <c r="J143" s="36">
        <v>544.20000000000005</v>
      </c>
    </row>
    <row r="144" spans="2:11" ht="29.4" customHeight="1" x14ac:dyDescent="0.25">
      <c r="B144" s="14" t="s">
        <v>3</v>
      </c>
      <c r="C144" s="135" t="s">
        <v>4</v>
      </c>
      <c r="D144" s="130"/>
      <c r="E144" s="135">
        <v>385.7</v>
      </c>
      <c r="F144" s="135"/>
      <c r="G144" s="135"/>
      <c r="H144" s="135"/>
      <c r="I144" s="135"/>
      <c r="J144" s="31">
        <f>J145</f>
        <v>4830</v>
      </c>
    </row>
    <row r="145" spans="2:11" ht="41.4" customHeight="1" x14ac:dyDescent="0.3">
      <c r="B145" s="15" t="s">
        <v>5</v>
      </c>
      <c r="C145" s="132" t="s">
        <v>6</v>
      </c>
      <c r="D145" s="152"/>
      <c r="E145" s="132">
        <v>385.7</v>
      </c>
      <c r="F145" s="132"/>
      <c r="G145" s="132"/>
      <c r="H145" s="132"/>
      <c r="I145" s="132"/>
      <c r="J145" s="72">
        <f>J146+J147+J148</f>
        <v>4830</v>
      </c>
    </row>
    <row r="146" spans="2:11" x14ac:dyDescent="0.25">
      <c r="B146" s="14" t="s">
        <v>215</v>
      </c>
      <c r="C146" s="129" t="s">
        <v>7</v>
      </c>
      <c r="D146" s="130"/>
      <c r="E146" s="129">
        <v>385.7</v>
      </c>
      <c r="F146" s="129"/>
      <c r="G146" s="129"/>
      <c r="H146" s="129"/>
      <c r="I146" s="129"/>
      <c r="J146" s="36">
        <v>3015</v>
      </c>
    </row>
    <row r="147" spans="2:11" x14ac:dyDescent="0.25">
      <c r="B147" s="5" t="s">
        <v>345</v>
      </c>
      <c r="C147" s="67"/>
      <c r="D147" s="68" t="s">
        <v>346</v>
      </c>
      <c r="E147" s="67"/>
      <c r="F147" s="67"/>
      <c r="G147" s="67"/>
      <c r="H147" s="67"/>
      <c r="I147" s="67"/>
      <c r="J147" s="36">
        <v>366</v>
      </c>
    </row>
    <row r="148" spans="2:11" x14ac:dyDescent="0.25">
      <c r="B148" s="5" t="s">
        <v>369</v>
      </c>
      <c r="C148" s="76"/>
      <c r="D148" s="81" t="s">
        <v>370</v>
      </c>
      <c r="E148" s="76"/>
      <c r="F148" s="76"/>
      <c r="G148" s="76"/>
      <c r="H148" s="76"/>
      <c r="I148" s="76"/>
      <c r="J148" s="36">
        <v>1449</v>
      </c>
    </row>
    <row r="149" spans="2:11" ht="13.8" x14ac:dyDescent="0.3">
      <c r="B149" s="14" t="s">
        <v>8</v>
      </c>
      <c r="C149" s="135" t="s">
        <v>9</v>
      </c>
      <c r="D149" s="130"/>
      <c r="E149" s="135">
        <v>1</v>
      </c>
      <c r="F149" s="135"/>
      <c r="G149" s="135"/>
      <c r="H149" s="135"/>
      <c r="I149" s="135"/>
      <c r="J149" s="72">
        <f>J150</f>
        <v>1</v>
      </c>
    </row>
    <row r="150" spans="2:11" ht="15.75" customHeight="1" x14ac:dyDescent="0.3">
      <c r="B150" s="15" t="s">
        <v>10</v>
      </c>
      <c r="C150" s="132" t="s">
        <v>11</v>
      </c>
      <c r="D150" s="130"/>
      <c r="E150" s="132">
        <v>1</v>
      </c>
      <c r="F150" s="132"/>
      <c r="G150" s="132"/>
      <c r="H150" s="132"/>
      <c r="I150" s="132"/>
      <c r="J150" s="36">
        <f>J151</f>
        <v>1</v>
      </c>
    </row>
    <row r="151" spans="2:11" ht="52.5" customHeight="1" x14ac:dyDescent="0.25">
      <c r="B151" s="5" t="s">
        <v>12</v>
      </c>
      <c r="C151" s="129" t="s">
        <v>23</v>
      </c>
      <c r="D151" s="130"/>
      <c r="E151" s="129"/>
      <c r="F151" s="129"/>
      <c r="G151" s="129"/>
      <c r="H151" s="129"/>
      <c r="I151" s="129"/>
      <c r="J151" s="36">
        <v>1</v>
      </c>
    </row>
    <row r="152" spans="2:11" ht="27.6" customHeight="1" x14ac:dyDescent="0.25">
      <c r="B152" s="20" t="s">
        <v>334</v>
      </c>
      <c r="C152" s="136" t="s">
        <v>13</v>
      </c>
      <c r="D152" s="137"/>
      <c r="E152" s="136" t="s">
        <v>14</v>
      </c>
      <c r="F152" s="136"/>
      <c r="G152" s="136"/>
      <c r="H152" s="136"/>
      <c r="I152" s="136"/>
      <c r="J152" s="75">
        <f>J153+J161</f>
        <v>222752.80000000002</v>
      </c>
      <c r="K152" s="26"/>
    </row>
    <row r="153" spans="2:11" ht="28.2" customHeight="1" x14ac:dyDescent="0.25">
      <c r="B153" s="14" t="s">
        <v>15</v>
      </c>
      <c r="C153" s="135" t="s">
        <v>16</v>
      </c>
      <c r="D153" s="130"/>
      <c r="E153" s="135" t="s">
        <v>17</v>
      </c>
      <c r="F153" s="135"/>
      <c r="G153" s="135"/>
      <c r="H153" s="135"/>
      <c r="I153" s="135"/>
      <c r="J153" s="31">
        <f>J154</f>
        <v>217263.30000000002</v>
      </c>
      <c r="K153" s="26"/>
    </row>
    <row r="154" spans="2:11" ht="27.6" x14ac:dyDescent="0.3">
      <c r="B154" s="15" t="s">
        <v>18</v>
      </c>
      <c r="C154" s="132" t="s">
        <v>19</v>
      </c>
      <c r="D154" s="130"/>
      <c r="E154" s="142">
        <v>57204.2</v>
      </c>
      <c r="F154" s="142"/>
      <c r="G154" s="142"/>
      <c r="H154" s="142"/>
      <c r="I154" s="142"/>
      <c r="J154" s="31">
        <f>J155+J156+J160+J157+J159+J158</f>
        <v>217263.30000000002</v>
      </c>
      <c r="K154" s="26"/>
    </row>
    <row r="155" spans="2:11" ht="14.25" customHeight="1" x14ac:dyDescent="0.25">
      <c r="B155" s="5" t="s">
        <v>303</v>
      </c>
      <c r="C155" s="49"/>
      <c r="D155" s="48" t="s">
        <v>304</v>
      </c>
      <c r="E155" s="47"/>
      <c r="F155" s="47"/>
      <c r="G155" s="47"/>
      <c r="H155" s="47"/>
      <c r="I155" s="47"/>
      <c r="J155" s="36">
        <v>29195.200000000001</v>
      </c>
      <c r="K155" s="26"/>
    </row>
    <row r="156" spans="2:11" ht="39.75" customHeight="1" x14ac:dyDescent="0.25">
      <c r="B156" s="5" t="s">
        <v>20</v>
      </c>
      <c r="C156" s="129" t="s">
        <v>21</v>
      </c>
      <c r="D156" s="130"/>
      <c r="E156" s="138">
        <v>22486</v>
      </c>
      <c r="F156" s="138"/>
      <c r="G156" s="138"/>
      <c r="H156" s="138"/>
      <c r="I156" s="138"/>
      <c r="J156" s="36">
        <v>78712.100000000006</v>
      </c>
    </row>
    <row r="157" spans="2:11" ht="39.75" customHeight="1" x14ac:dyDescent="0.25">
      <c r="B157" s="5" t="s">
        <v>20</v>
      </c>
      <c r="C157" s="73"/>
      <c r="D157" s="81" t="s">
        <v>364</v>
      </c>
      <c r="E157" s="74"/>
      <c r="F157" s="74"/>
      <c r="G157" s="74"/>
      <c r="H157" s="74"/>
      <c r="I157" s="74"/>
      <c r="J157" s="36">
        <v>795.1</v>
      </c>
    </row>
    <row r="158" spans="2:11" ht="39.75" customHeight="1" x14ac:dyDescent="0.25">
      <c r="B158" s="5" t="s">
        <v>393</v>
      </c>
      <c r="C158" s="96"/>
      <c r="D158" s="99" t="s">
        <v>394</v>
      </c>
      <c r="E158" s="98"/>
      <c r="F158" s="98"/>
      <c r="G158" s="98"/>
      <c r="H158" s="98"/>
      <c r="I158" s="98"/>
      <c r="J158" s="36">
        <v>21869.1</v>
      </c>
    </row>
    <row r="159" spans="2:11" ht="39.75" customHeight="1" x14ac:dyDescent="0.25">
      <c r="B159" s="5" t="s">
        <v>393</v>
      </c>
      <c r="C159" s="93"/>
      <c r="D159" s="95" t="s">
        <v>395</v>
      </c>
      <c r="E159" s="94"/>
      <c r="F159" s="94"/>
      <c r="G159" s="94"/>
      <c r="H159" s="94"/>
      <c r="I159" s="94"/>
      <c r="J159" s="36">
        <v>220.9</v>
      </c>
    </row>
    <row r="160" spans="2:11" ht="39.6" x14ac:dyDescent="0.25">
      <c r="B160" s="5" t="s">
        <v>240</v>
      </c>
      <c r="C160" s="153" t="s">
        <v>254</v>
      </c>
      <c r="D160" s="154"/>
      <c r="E160" s="129">
        <v>5384</v>
      </c>
      <c r="F160" s="129"/>
      <c r="G160" s="129"/>
      <c r="H160" s="129"/>
      <c r="I160" s="129"/>
      <c r="J160" s="36">
        <v>86470.9</v>
      </c>
    </row>
    <row r="161" spans="2:12" ht="25.5" customHeight="1" x14ac:dyDescent="0.25">
      <c r="B161" s="14" t="s">
        <v>322</v>
      </c>
      <c r="C161" s="135" t="s">
        <v>26</v>
      </c>
      <c r="D161" s="130"/>
      <c r="E161" s="135">
        <v>2573.3000000000002</v>
      </c>
      <c r="F161" s="135"/>
      <c r="G161" s="135"/>
      <c r="H161" s="135"/>
      <c r="I161" s="135"/>
      <c r="J161" s="31">
        <f>J162</f>
        <v>5489.4999999999991</v>
      </c>
      <c r="K161" s="26"/>
    </row>
    <row r="162" spans="2:12" ht="27.6" x14ac:dyDescent="0.3">
      <c r="B162" s="15" t="s">
        <v>323</v>
      </c>
      <c r="C162" s="132" t="s">
        <v>27</v>
      </c>
      <c r="D162" s="130"/>
      <c r="E162" s="132">
        <v>2573.3000000000002</v>
      </c>
      <c r="F162" s="132"/>
      <c r="G162" s="132"/>
      <c r="H162" s="132"/>
      <c r="I162" s="132"/>
      <c r="J162" s="31">
        <f>J163+J164+J165+J166+J167</f>
        <v>5489.4999999999991</v>
      </c>
      <c r="K162" s="26"/>
    </row>
    <row r="163" spans="2:12" x14ac:dyDescent="0.25">
      <c r="B163" s="5" t="s">
        <v>285</v>
      </c>
      <c r="C163" s="129" t="s">
        <v>28</v>
      </c>
      <c r="D163" s="130"/>
      <c r="E163" s="155">
        <v>1577.6</v>
      </c>
      <c r="F163" s="155"/>
      <c r="G163" s="155"/>
      <c r="H163" s="155"/>
      <c r="I163" s="155"/>
      <c r="J163" s="36">
        <v>1187</v>
      </c>
    </row>
    <row r="164" spans="2:12" x14ac:dyDescent="0.25">
      <c r="B164" s="5" t="s">
        <v>216</v>
      </c>
      <c r="C164" s="129" t="s">
        <v>29</v>
      </c>
      <c r="D164" s="130"/>
      <c r="E164" s="129">
        <v>377.2</v>
      </c>
      <c r="F164" s="129"/>
      <c r="G164" s="129"/>
      <c r="H164" s="129"/>
      <c r="I164" s="129"/>
      <c r="J164" s="36">
        <v>627</v>
      </c>
    </row>
    <row r="165" spans="2:12" ht="27" customHeight="1" x14ac:dyDescent="0.25">
      <c r="B165" s="5" t="s">
        <v>180</v>
      </c>
      <c r="C165" s="129" t="s">
        <v>30</v>
      </c>
      <c r="D165" s="130"/>
      <c r="E165" s="129">
        <v>7</v>
      </c>
      <c r="F165" s="129"/>
      <c r="G165" s="129"/>
      <c r="H165" s="129"/>
      <c r="I165" s="129"/>
      <c r="J165" s="36">
        <v>1209.0999999999999</v>
      </c>
    </row>
    <row r="166" spans="2:12" ht="45" customHeight="1" x14ac:dyDescent="0.25">
      <c r="B166" s="5" t="s">
        <v>421</v>
      </c>
      <c r="C166" s="107"/>
      <c r="D166" s="108" t="s">
        <v>422</v>
      </c>
      <c r="E166" s="107"/>
      <c r="F166" s="107"/>
      <c r="G166" s="107"/>
      <c r="H166" s="107"/>
      <c r="I166" s="107"/>
      <c r="J166" s="36">
        <v>2441.6999999999998</v>
      </c>
    </row>
    <row r="167" spans="2:12" ht="56.4" customHeight="1" x14ac:dyDescent="0.25">
      <c r="B167" s="5" t="s">
        <v>427</v>
      </c>
      <c r="C167" s="112"/>
      <c r="D167" s="113" t="s">
        <v>428</v>
      </c>
      <c r="E167" s="112"/>
      <c r="F167" s="112"/>
      <c r="G167" s="112"/>
      <c r="H167" s="112"/>
      <c r="I167" s="112"/>
      <c r="J167" s="36">
        <v>24.7</v>
      </c>
    </row>
    <row r="168" spans="2:12" ht="40.5" customHeight="1" x14ac:dyDescent="0.25">
      <c r="B168" s="20" t="s">
        <v>324</v>
      </c>
      <c r="C168" s="136" t="s">
        <v>31</v>
      </c>
      <c r="D168" s="137"/>
      <c r="E168" s="136">
        <v>50974.8</v>
      </c>
      <c r="F168" s="136"/>
      <c r="G168" s="136"/>
      <c r="H168" s="136"/>
      <c r="I168" s="136"/>
      <c r="J168" s="75">
        <f>J169+J191+J195+J198</f>
        <v>94545.800000000017</v>
      </c>
      <c r="K168" s="26"/>
    </row>
    <row r="169" spans="2:12" ht="28.2" customHeight="1" x14ac:dyDescent="0.25">
      <c r="B169" s="14" t="s">
        <v>288</v>
      </c>
      <c r="C169" s="135" t="s">
        <v>32</v>
      </c>
      <c r="D169" s="130"/>
      <c r="E169" s="135">
        <v>46066.3</v>
      </c>
      <c r="F169" s="135"/>
      <c r="G169" s="135"/>
      <c r="H169" s="135"/>
      <c r="I169" s="135"/>
      <c r="J169" s="31">
        <f>J170+J189</f>
        <v>90831.300000000017</v>
      </c>
      <c r="K169" s="26"/>
    </row>
    <row r="170" spans="2:12" ht="13.8" x14ac:dyDescent="0.3">
      <c r="B170" s="15" t="s">
        <v>33</v>
      </c>
      <c r="C170" s="132" t="s">
        <v>34</v>
      </c>
      <c r="D170" s="130"/>
      <c r="E170" s="132">
        <v>44460.4</v>
      </c>
      <c r="F170" s="132"/>
      <c r="G170" s="132"/>
      <c r="H170" s="132"/>
      <c r="I170" s="132"/>
      <c r="J170" s="31">
        <f>J171+J172+J173+J176+J178+J179+J180+J181+J175+J182+J177+J174+J185+J186+J183+J184+J187+J188</f>
        <v>88487.200000000012</v>
      </c>
      <c r="K170" s="26"/>
    </row>
    <row r="171" spans="2:12" ht="16.5" customHeight="1" x14ac:dyDescent="0.25">
      <c r="B171" s="5" t="s">
        <v>217</v>
      </c>
      <c r="C171" s="129" t="s">
        <v>35</v>
      </c>
      <c r="D171" s="130"/>
      <c r="E171" s="129">
        <v>28846.5</v>
      </c>
      <c r="F171" s="129"/>
      <c r="G171" s="129"/>
      <c r="H171" s="129"/>
      <c r="I171" s="129"/>
      <c r="J171" s="36">
        <v>54369.9</v>
      </c>
    </row>
    <row r="172" spans="2:12" ht="26.4" x14ac:dyDescent="0.25">
      <c r="B172" s="5" t="s">
        <v>36</v>
      </c>
      <c r="C172" s="129" t="s">
        <v>37</v>
      </c>
      <c r="D172" s="130"/>
      <c r="E172" s="129">
        <v>603.6</v>
      </c>
      <c r="F172" s="129"/>
      <c r="G172" s="129"/>
      <c r="H172" s="129"/>
      <c r="I172" s="129"/>
      <c r="J172" s="36">
        <v>8617.5</v>
      </c>
      <c r="L172" s="26"/>
    </row>
    <row r="173" spans="2:12" ht="15" customHeight="1" x14ac:dyDescent="0.25">
      <c r="B173" s="5" t="s">
        <v>241</v>
      </c>
      <c r="C173" s="49"/>
      <c r="D173" s="48" t="s">
        <v>227</v>
      </c>
      <c r="E173" s="42"/>
      <c r="F173" s="42"/>
      <c r="G173" s="42"/>
      <c r="H173" s="42"/>
      <c r="I173" s="42"/>
      <c r="J173" s="36">
        <v>83</v>
      </c>
    </row>
    <row r="174" spans="2:12" ht="15" customHeight="1" x14ac:dyDescent="0.25">
      <c r="B174" s="5" t="s">
        <v>347</v>
      </c>
      <c r="C174" s="49"/>
      <c r="D174" s="68" t="s">
        <v>348</v>
      </c>
      <c r="E174" s="67"/>
      <c r="F174" s="67"/>
      <c r="G174" s="67"/>
      <c r="H174" s="67"/>
      <c r="I174" s="67"/>
      <c r="J174" s="36">
        <v>1238.3</v>
      </c>
    </row>
    <row r="175" spans="2:12" ht="15" customHeight="1" x14ac:dyDescent="0.25">
      <c r="B175" s="5" t="s">
        <v>255</v>
      </c>
      <c r="C175" s="49"/>
      <c r="D175" s="48" t="s">
        <v>256</v>
      </c>
      <c r="E175" s="42"/>
      <c r="F175" s="42"/>
      <c r="G175" s="42"/>
      <c r="H175" s="42"/>
      <c r="I175" s="42"/>
      <c r="J175" s="36">
        <v>156.69999999999999</v>
      </c>
    </row>
    <row r="176" spans="2:12" ht="26.4" x14ac:dyDescent="0.25">
      <c r="B176" s="5" t="s">
        <v>193</v>
      </c>
      <c r="C176" s="129" t="s">
        <v>24</v>
      </c>
      <c r="D176" s="130"/>
      <c r="E176" s="155">
        <v>3493</v>
      </c>
      <c r="F176" s="155"/>
      <c r="G176" s="155"/>
      <c r="H176" s="155"/>
      <c r="I176" s="155"/>
      <c r="J176" s="36">
        <v>350</v>
      </c>
    </row>
    <row r="177" spans="2:12" ht="28.95" customHeight="1" x14ac:dyDescent="0.25">
      <c r="B177" s="5" t="s">
        <v>338</v>
      </c>
      <c r="C177" s="64"/>
      <c r="D177" s="66" t="s">
        <v>339</v>
      </c>
      <c r="E177" s="65"/>
      <c r="F177" s="65"/>
      <c r="G177" s="65"/>
      <c r="H177" s="65"/>
      <c r="I177" s="65"/>
      <c r="J177" s="36">
        <v>600</v>
      </c>
    </row>
    <row r="178" spans="2:12" x14ac:dyDescent="0.25">
      <c r="B178" s="5" t="s">
        <v>218</v>
      </c>
      <c r="C178" s="129" t="s">
        <v>38</v>
      </c>
      <c r="D178" s="130"/>
      <c r="E178" s="129">
        <v>101.9</v>
      </c>
      <c r="F178" s="129"/>
      <c r="G178" s="129"/>
      <c r="H178" s="129"/>
      <c r="I178" s="129"/>
      <c r="J178" s="36">
        <v>700</v>
      </c>
    </row>
    <row r="179" spans="2:12" ht="15" customHeight="1" x14ac:dyDescent="0.25">
      <c r="B179" s="5" t="s">
        <v>189</v>
      </c>
      <c r="C179" s="129" t="s">
        <v>39</v>
      </c>
      <c r="D179" s="130"/>
      <c r="E179" s="129">
        <v>7109.7</v>
      </c>
      <c r="F179" s="129"/>
      <c r="G179" s="129"/>
      <c r="H179" s="129"/>
      <c r="I179" s="129"/>
      <c r="J179" s="36">
        <v>10444.700000000001</v>
      </c>
      <c r="L179" s="26"/>
    </row>
    <row r="180" spans="2:12" x14ac:dyDescent="0.25">
      <c r="B180" s="5" t="s">
        <v>40</v>
      </c>
      <c r="C180" s="129" t="s">
        <v>41</v>
      </c>
      <c r="D180" s="130"/>
      <c r="E180" s="129">
        <v>1590.1</v>
      </c>
      <c r="F180" s="129"/>
      <c r="G180" s="129"/>
      <c r="H180" s="129"/>
      <c r="I180" s="129"/>
      <c r="J180" s="36">
        <v>3090.1</v>
      </c>
    </row>
    <row r="181" spans="2:12" ht="27.6" customHeight="1" x14ac:dyDescent="0.25">
      <c r="B181" s="5" t="s">
        <v>253</v>
      </c>
      <c r="C181" s="129" t="s">
        <v>42</v>
      </c>
      <c r="D181" s="130"/>
      <c r="E181" s="129">
        <v>188</v>
      </c>
      <c r="F181" s="129"/>
      <c r="G181" s="129"/>
      <c r="H181" s="129"/>
      <c r="I181" s="129"/>
      <c r="J181" s="36">
        <v>100</v>
      </c>
    </row>
    <row r="182" spans="2:12" x14ac:dyDescent="0.25">
      <c r="B182" s="5" t="s">
        <v>258</v>
      </c>
      <c r="C182" s="49"/>
      <c r="D182" s="48" t="s">
        <v>259</v>
      </c>
      <c r="E182" s="42"/>
      <c r="F182" s="42"/>
      <c r="G182" s="42"/>
      <c r="H182" s="42"/>
      <c r="I182" s="42"/>
      <c r="J182" s="36">
        <v>187</v>
      </c>
    </row>
    <row r="183" spans="2:12" ht="42" customHeight="1" x14ac:dyDescent="0.25">
      <c r="B183" s="5" t="s">
        <v>410</v>
      </c>
      <c r="C183" s="49"/>
      <c r="D183" s="105" t="s">
        <v>412</v>
      </c>
      <c r="E183" s="103"/>
      <c r="F183" s="103"/>
      <c r="G183" s="103"/>
      <c r="H183" s="103"/>
      <c r="I183" s="103"/>
      <c r="J183" s="36">
        <v>2160</v>
      </c>
    </row>
    <row r="184" spans="2:12" ht="39.6" x14ac:dyDescent="0.25">
      <c r="B184" s="5" t="s">
        <v>411</v>
      </c>
      <c r="C184" s="49"/>
      <c r="D184" s="105" t="s">
        <v>413</v>
      </c>
      <c r="E184" s="103"/>
      <c r="F184" s="103"/>
      <c r="G184" s="103"/>
      <c r="H184" s="103"/>
      <c r="I184" s="103"/>
      <c r="J184" s="36">
        <v>240</v>
      </c>
    </row>
    <row r="185" spans="2:12" x14ac:dyDescent="0.25">
      <c r="B185" s="5" t="s">
        <v>406</v>
      </c>
      <c r="C185" s="49"/>
      <c r="D185" s="105" t="s">
        <v>408</v>
      </c>
      <c r="E185" s="103"/>
      <c r="F185" s="103"/>
      <c r="G185" s="103"/>
      <c r="H185" s="103"/>
      <c r="I185" s="103"/>
      <c r="J185" s="36">
        <v>1080</v>
      </c>
    </row>
    <row r="186" spans="2:12" x14ac:dyDescent="0.25">
      <c r="B186" s="5" t="s">
        <v>407</v>
      </c>
      <c r="C186" s="49"/>
      <c r="D186" s="105" t="s">
        <v>409</v>
      </c>
      <c r="E186" s="103"/>
      <c r="F186" s="103"/>
      <c r="G186" s="103"/>
      <c r="H186" s="103"/>
      <c r="I186" s="103"/>
      <c r="J186" s="36">
        <v>120</v>
      </c>
    </row>
    <row r="187" spans="2:12" ht="26.4" x14ac:dyDescent="0.25">
      <c r="B187" s="5" t="s">
        <v>415</v>
      </c>
      <c r="C187" s="49"/>
      <c r="D187" s="105" t="s">
        <v>416</v>
      </c>
      <c r="E187" s="103"/>
      <c r="F187" s="103"/>
      <c r="G187" s="103"/>
      <c r="H187" s="103"/>
      <c r="I187" s="103"/>
      <c r="J187" s="36">
        <v>4900.5</v>
      </c>
    </row>
    <row r="188" spans="2:12" ht="25.5" customHeight="1" x14ac:dyDescent="0.25">
      <c r="B188" s="5" t="s">
        <v>417</v>
      </c>
      <c r="C188" s="49"/>
      <c r="D188" s="105" t="s">
        <v>418</v>
      </c>
      <c r="E188" s="103"/>
      <c r="F188" s="103"/>
      <c r="G188" s="103"/>
      <c r="H188" s="103"/>
      <c r="I188" s="103"/>
      <c r="J188" s="36">
        <v>49.5</v>
      </c>
    </row>
    <row r="189" spans="2:12" ht="15" customHeight="1" x14ac:dyDescent="0.3">
      <c r="B189" s="15" t="s">
        <v>318</v>
      </c>
      <c r="C189" s="132" t="s">
        <v>43</v>
      </c>
      <c r="D189" s="130"/>
      <c r="E189" s="132">
        <v>1606</v>
      </c>
      <c r="F189" s="132"/>
      <c r="G189" s="132"/>
      <c r="H189" s="132"/>
      <c r="I189" s="132"/>
      <c r="J189" s="31">
        <f>J190</f>
        <v>2344.1</v>
      </c>
    </row>
    <row r="190" spans="2:12" ht="26.4" x14ac:dyDescent="0.25">
      <c r="B190" s="5" t="s">
        <v>219</v>
      </c>
      <c r="C190" s="129" t="s">
        <v>44</v>
      </c>
      <c r="D190" s="130"/>
      <c r="E190" s="129">
        <v>1606</v>
      </c>
      <c r="F190" s="129"/>
      <c r="G190" s="129"/>
      <c r="H190" s="129"/>
      <c r="I190" s="129"/>
      <c r="J190" s="36">
        <v>2344.1</v>
      </c>
    </row>
    <row r="191" spans="2:12" ht="26.4" x14ac:dyDescent="0.25">
      <c r="B191" s="14" t="s">
        <v>45</v>
      </c>
      <c r="C191" s="135" t="s">
        <v>46</v>
      </c>
      <c r="D191" s="130"/>
      <c r="E191" s="135">
        <v>1974</v>
      </c>
      <c r="F191" s="135"/>
      <c r="G191" s="135"/>
      <c r="H191" s="135"/>
      <c r="I191" s="135"/>
      <c r="J191" s="31">
        <f>J192</f>
        <v>2991</v>
      </c>
    </row>
    <row r="192" spans="2:12" ht="14.4" customHeight="1" x14ac:dyDescent="0.3">
      <c r="B192" s="15" t="s">
        <v>47</v>
      </c>
      <c r="C192" s="132" t="s">
        <v>48</v>
      </c>
      <c r="D192" s="130"/>
      <c r="E192" s="132">
        <v>1974</v>
      </c>
      <c r="F192" s="132"/>
      <c r="G192" s="132"/>
      <c r="H192" s="132"/>
      <c r="I192" s="132"/>
      <c r="J192" s="31">
        <f>J193+J194</f>
        <v>2991</v>
      </c>
    </row>
    <row r="193" spans="2:11" x14ac:dyDescent="0.25">
      <c r="B193" s="5" t="s">
        <v>188</v>
      </c>
      <c r="C193" s="129" t="s">
        <v>49</v>
      </c>
      <c r="D193" s="130"/>
      <c r="E193" s="129">
        <v>1962</v>
      </c>
      <c r="F193" s="129"/>
      <c r="G193" s="129"/>
      <c r="H193" s="129"/>
      <c r="I193" s="129"/>
      <c r="J193" s="36">
        <v>2990</v>
      </c>
    </row>
    <row r="194" spans="2:11" ht="42" customHeight="1" x14ac:dyDescent="0.25">
      <c r="B194" s="5" t="s">
        <v>187</v>
      </c>
      <c r="C194" s="129" t="s">
        <v>50</v>
      </c>
      <c r="D194" s="130"/>
      <c r="E194" s="129"/>
      <c r="F194" s="129"/>
      <c r="G194" s="129"/>
      <c r="H194" s="129"/>
      <c r="I194" s="129"/>
      <c r="J194" s="36">
        <v>1</v>
      </c>
    </row>
    <row r="195" spans="2:11" ht="28.95" customHeight="1" x14ac:dyDescent="0.25">
      <c r="B195" s="14" t="s">
        <v>51</v>
      </c>
      <c r="C195" s="135" t="s">
        <v>52</v>
      </c>
      <c r="D195" s="148"/>
      <c r="E195" s="135">
        <v>1832</v>
      </c>
      <c r="F195" s="135"/>
      <c r="G195" s="135"/>
      <c r="H195" s="135"/>
      <c r="I195" s="135"/>
      <c r="J195" s="31">
        <f>+J196</f>
        <v>20</v>
      </c>
      <c r="K195" s="26"/>
    </row>
    <row r="196" spans="2:11" ht="14.4" customHeight="1" x14ac:dyDescent="0.3">
      <c r="B196" s="15" t="s">
        <v>53</v>
      </c>
      <c r="C196" s="132" t="s">
        <v>54</v>
      </c>
      <c r="D196" s="130"/>
      <c r="E196" s="132">
        <v>20</v>
      </c>
      <c r="F196" s="132"/>
      <c r="G196" s="132"/>
      <c r="H196" s="132"/>
      <c r="I196" s="132"/>
      <c r="J196" s="31">
        <f>J197</f>
        <v>20</v>
      </c>
    </row>
    <row r="197" spans="2:11" x14ac:dyDescent="0.25">
      <c r="B197" s="5" t="s">
        <v>55</v>
      </c>
      <c r="C197" s="129" t="s">
        <v>56</v>
      </c>
      <c r="D197" s="130"/>
      <c r="E197" s="129">
        <v>20</v>
      </c>
      <c r="F197" s="129"/>
      <c r="G197" s="129"/>
      <c r="H197" s="129"/>
      <c r="I197" s="129"/>
      <c r="J197" s="36">
        <v>20</v>
      </c>
    </row>
    <row r="198" spans="2:11" ht="26.4" x14ac:dyDescent="0.25">
      <c r="B198" s="14" t="s">
        <v>57</v>
      </c>
      <c r="C198" s="135" t="s">
        <v>58</v>
      </c>
      <c r="D198" s="130"/>
      <c r="E198" s="135">
        <v>1102.5</v>
      </c>
      <c r="F198" s="135"/>
      <c r="G198" s="135"/>
      <c r="H198" s="135"/>
      <c r="I198" s="135"/>
      <c r="J198" s="31">
        <f>J199+J206</f>
        <v>703.50000000000011</v>
      </c>
      <c r="K198" s="26"/>
    </row>
    <row r="199" spans="2:11" ht="27.6" x14ac:dyDescent="0.3">
      <c r="B199" s="15" t="s">
        <v>59</v>
      </c>
      <c r="C199" s="132" t="s">
        <v>60</v>
      </c>
      <c r="D199" s="130"/>
      <c r="E199" s="132">
        <v>642</v>
      </c>
      <c r="F199" s="132"/>
      <c r="G199" s="132"/>
      <c r="H199" s="132"/>
      <c r="I199" s="132"/>
      <c r="J199" s="36">
        <f>J201+J202+J203+J204+J205+J200</f>
        <v>698.40000000000009</v>
      </c>
      <c r="K199" s="26"/>
    </row>
    <row r="200" spans="2:11" x14ac:dyDescent="0.25">
      <c r="B200" s="5" t="s">
        <v>359</v>
      </c>
      <c r="C200" s="69"/>
      <c r="D200" s="71" t="s">
        <v>360</v>
      </c>
      <c r="E200" s="69"/>
      <c r="F200" s="69"/>
      <c r="G200" s="69"/>
      <c r="H200" s="69"/>
      <c r="I200" s="69"/>
      <c r="J200" s="36">
        <v>4.7</v>
      </c>
      <c r="K200" s="26"/>
    </row>
    <row r="201" spans="2:11" ht="26.4" x14ac:dyDescent="0.25">
      <c r="B201" s="5" t="s">
        <v>73</v>
      </c>
      <c r="C201" s="129" t="s">
        <v>61</v>
      </c>
      <c r="D201" s="130"/>
      <c r="E201" s="129">
        <v>344.1</v>
      </c>
      <c r="F201" s="129"/>
      <c r="G201" s="129"/>
      <c r="H201" s="129"/>
      <c r="I201" s="129"/>
      <c r="J201" s="36">
        <v>259</v>
      </c>
    </row>
    <row r="202" spans="2:11" ht="26.4" x14ac:dyDescent="0.25">
      <c r="B202" s="5" t="s">
        <v>74</v>
      </c>
      <c r="C202" s="129" t="s">
        <v>62</v>
      </c>
      <c r="D202" s="130"/>
      <c r="E202" s="129">
        <v>192.9</v>
      </c>
      <c r="F202" s="129"/>
      <c r="G202" s="129"/>
      <c r="H202" s="129"/>
      <c r="I202" s="129"/>
      <c r="J202" s="36">
        <v>210</v>
      </c>
    </row>
    <row r="203" spans="2:11" ht="26.4" x14ac:dyDescent="0.25">
      <c r="B203" s="5" t="s">
        <v>186</v>
      </c>
      <c r="C203" s="129" t="s">
        <v>63</v>
      </c>
      <c r="D203" s="130"/>
      <c r="E203" s="129">
        <v>20</v>
      </c>
      <c r="F203" s="129"/>
      <c r="G203" s="129"/>
      <c r="H203" s="129"/>
      <c r="I203" s="129"/>
      <c r="J203" s="36">
        <v>84.7</v>
      </c>
    </row>
    <row r="204" spans="2:11" ht="26.4" x14ac:dyDescent="0.25">
      <c r="B204" s="5" t="s">
        <v>358</v>
      </c>
      <c r="C204" s="129" t="s">
        <v>64</v>
      </c>
      <c r="D204" s="130"/>
      <c r="E204" s="129">
        <v>85</v>
      </c>
      <c r="F204" s="129"/>
      <c r="G204" s="129"/>
      <c r="H204" s="129"/>
      <c r="I204" s="129"/>
      <c r="J204" s="36">
        <v>125</v>
      </c>
    </row>
    <row r="205" spans="2:11" x14ac:dyDescent="0.25">
      <c r="B205" s="5" t="s">
        <v>302</v>
      </c>
      <c r="C205" s="42"/>
      <c r="D205" s="68" t="s">
        <v>351</v>
      </c>
      <c r="E205" s="42"/>
      <c r="F205" s="42"/>
      <c r="G205" s="42"/>
      <c r="H205" s="42"/>
      <c r="I205" s="42"/>
      <c r="J205" s="36">
        <v>15</v>
      </c>
    </row>
    <row r="206" spans="2:11" ht="13.95" customHeight="1" x14ac:dyDescent="0.3">
      <c r="B206" s="15" t="s">
        <v>65</v>
      </c>
      <c r="C206" s="132" t="s">
        <v>66</v>
      </c>
      <c r="D206" s="130"/>
      <c r="E206" s="132">
        <v>405.5</v>
      </c>
      <c r="F206" s="132"/>
      <c r="G206" s="132"/>
      <c r="H206" s="132"/>
      <c r="I206" s="132"/>
      <c r="J206" s="31">
        <f>J207</f>
        <v>5.0999999999999996</v>
      </c>
    </row>
    <row r="207" spans="2:11" ht="26.4" x14ac:dyDescent="0.25">
      <c r="B207" s="5" t="s">
        <v>67</v>
      </c>
      <c r="C207" s="129" t="s">
        <v>68</v>
      </c>
      <c r="D207" s="130"/>
      <c r="E207" s="129">
        <v>2.7</v>
      </c>
      <c r="F207" s="129"/>
      <c r="G207" s="129"/>
      <c r="H207" s="129"/>
      <c r="I207" s="129"/>
      <c r="J207" s="36">
        <v>5.0999999999999996</v>
      </c>
    </row>
    <row r="208" spans="2:11" ht="26.4" x14ac:dyDescent="0.25">
      <c r="B208" s="35" t="s">
        <v>321</v>
      </c>
      <c r="C208" s="53" t="s">
        <v>268</v>
      </c>
      <c r="D208" s="58" t="s">
        <v>268</v>
      </c>
      <c r="E208" s="59"/>
      <c r="F208" s="59"/>
      <c r="G208" s="59"/>
      <c r="H208" s="59"/>
      <c r="I208" s="59"/>
      <c r="J208" s="85">
        <f>J209</f>
        <v>70976.899999999994</v>
      </c>
    </row>
    <row r="209" spans="2:11" ht="27.6" x14ac:dyDescent="0.3">
      <c r="B209" s="15" t="s">
        <v>269</v>
      </c>
      <c r="C209" s="50" t="s">
        <v>270</v>
      </c>
      <c r="D209" s="38" t="s">
        <v>270</v>
      </c>
      <c r="E209" s="78"/>
      <c r="F209" s="78"/>
      <c r="G209" s="78"/>
      <c r="H209" s="78"/>
      <c r="I209" s="78"/>
      <c r="J209" s="72">
        <f>J210</f>
        <v>70976.899999999994</v>
      </c>
    </row>
    <row r="210" spans="2:11" ht="17.399999999999999" customHeight="1" x14ac:dyDescent="0.25">
      <c r="B210" s="5" t="s">
        <v>271</v>
      </c>
      <c r="C210" s="49" t="s">
        <v>272</v>
      </c>
      <c r="D210" s="48" t="s">
        <v>272</v>
      </c>
      <c r="E210" s="42"/>
      <c r="F210" s="42"/>
      <c r="G210" s="42"/>
      <c r="H210" s="42"/>
      <c r="I210" s="42"/>
      <c r="J210" s="36">
        <f>J212+J211+J213+J214</f>
        <v>70976.899999999994</v>
      </c>
      <c r="K210" s="26"/>
    </row>
    <row r="211" spans="2:11" ht="26.4" x14ac:dyDescent="0.25">
      <c r="B211" s="5" t="s">
        <v>273</v>
      </c>
      <c r="C211" s="49" t="s">
        <v>274</v>
      </c>
      <c r="D211" s="48" t="s">
        <v>274</v>
      </c>
      <c r="E211" s="42"/>
      <c r="F211" s="42"/>
      <c r="G211" s="42"/>
      <c r="H211" s="42"/>
      <c r="I211" s="42"/>
      <c r="J211" s="36">
        <v>4437.5</v>
      </c>
    </row>
    <row r="212" spans="2:11" ht="26.4" x14ac:dyDescent="0.25">
      <c r="B212" s="5" t="s">
        <v>273</v>
      </c>
      <c r="C212" s="49" t="s">
        <v>274</v>
      </c>
      <c r="D212" s="48" t="s">
        <v>274</v>
      </c>
      <c r="E212" s="42"/>
      <c r="F212" s="42"/>
      <c r="G212" s="42"/>
      <c r="H212" s="42"/>
      <c r="I212" s="42"/>
      <c r="J212" s="36">
        <v>4.4000000000000004</v>
      </c>
    </row>
    <row r="213" spans="2:11" ht="42" customHeight="1" x14ac:dyDescent="0.25">
      <c r="B213" s="5" t="s">
        <v>316</v>
      </c>
      <c r="C213" s="49"/>
      <c r="D213" s="48" t="s">
        <v>317</v>
      </c>
      <c r="E213" s="42"/>
      <c r="F213" s="42"/>
      <c r="G213" s="42"/>
      <c r="H213" s="42"/>
      <c r="I213" s="42"/>
      <c r="J213" s="36">
        <v>66468.5</v>
      </c>
    </row>
    <row r="214" spans="2:11" ht="42" customHeight="1" x14ac:dyDescent="0.25">
      <c r="B214" s="5" t="s">
        <v>316</v>
      </c>
      <c r="C214" s="49"/>
      <c r="D214" s="81" t="s">
        <v>317</v>
      </c>
      <c r="E214" s="76"/>
      <c r="F214" s="76"/>
      <c r="G214" s="76"/>
      <c r="H214" s="76"/>
      <c r="I214" s="76"/>
      <c r="J214" s="36">
        <v>66.5</v>
      </c>
    </row>
    <row r="215" spans="2:11" ht="15" customHeight="1" x14ac:dyDescent="0.25">
      <c r="B215" s="27" t="s">
        <v>252</v>
      </c>
      <c r="C215" s="49"/>
      <c r="D215" s="60" t="s">
        <v>251</v>
      </c>
      <c r="E215" s="42"/>
      <c r="F215" s="42"/>
      <c r="G215" s="42"/>
      <c r="H215" s="42"/>
      <c r="I215" s="42"/>
      <c r="J215" s="89">
        <f>J216+J220</f>
        <v>194.3</v>
      </c>
      <c r="K215" s="26"/>
    </row>
    <row r="216" spans="2:11" ht="24.75" customHeight="1" x14ac:dyDescent="0.25">
      <c r="B216" s="28" t="s">
        <v>292</v>
      </c>
      <c r="C216" s="49"/>
      <c r="D216" s="37" t="s">
        <v>250</v>
      </c>
      <c r="E216" s="42"/>
      <c r="F216" s="42"/>
      <c r="G216" s="42"/>
      <c r="H216" s="42"/>
      <c r="I216" s="42"/>
      <c r="J216" s="36">
        <f>J217</f>
        <v>164</v>
      </c>
    </row>
    <row r="217" spans="2:11" ht="28.5" customHeight="1" x14ac:dyDescent="0.3">
      <c r="B217" s="29" t="s">
        <v>291</v>
      </c>
      <c r="C217" s="49"/>
      <c r="D217" s="38" t="s">
        <v>249</v>
      </c>
      <c r="E217" s="42"/>
      <c r="F217" s="42"/>
      <c r="G217" s="42"/>
      <c r="H217" s="42"/>
      <c r="I217" s="42"/>
      <c r="J217" s="36">
        <f>J218</f>
        <v>164</v>
      </c>
    </row>
    <row r="218" spans="2:11" ht="28.2" customHeight="1" x14ac:dyDescent="0.25">
      <c r="B218" s="6" t="s">
        <v>247</v>
      </c>
      <c r="C218" s="49"/>
      <c r="D218" s="48" t="s">
        <v>248</v>
      </c>
      <c r="E218" s="42"/>
      <c r="F218" s="42"/>
      <c r="G218" s="42"/>
      <c r="H218" s="42"/>
      <c r="I218" s="42"/>
      <c r="J218" s="36">
        <v>164</v>
      </c>
    </row>
    <row r="219" spans="2:11" ht="28.2" customHeight="1" x14ac:dyDescent="0.25">
      <c r="B219" s="28" t="s">
        <v>425</v>
      </c>
      <c r="C219" s="51"/>
      <c r="D219" s="37" t="s">
        <v>265</v>
      </c>
      <c r="E219" s="111"/>
      <c r="F219" s="111"/>
      <c r="G219" s="111"/>
      <c r="H219" s="111"/>
      <c r="I219" s="111"/>
      <c r="J219" s="31">
        <f>J220</f>
        <v>30.3</v>
      </c>
    </row>
    <row r="220" spans="2:11" ht="27" customHeight="1" x14ac:dyDescent="0.25">
      <c r="B220" s="29" t="s">
        <v>290</v>
      </c>
      <c r="C220" s="44"/>
      <c r="D220" s="37" t="s">
        <v>426</v>
      </c>
      <c r="E220" s="44"/>
      <c r="F220" s="44"/>
      <c r="G220" s="44"/>
      <c r="H220" s="44"/>
      <c r="I220" s="44"/>
      <c r="J220" s="31">
        <f>J221+J222</f>
        <v>30.3</v>
      </c>
      <c r="K220" s="26"/>
    </row>
    <row r="221" spans="2:11" ht="16.2" customHeight="1" x14ac:dyDescent="0.25">
      <c r="B221" s="6" t="s">
        <v>263</v>
      </c>
      <c r="C221" s="42"/>
      <c r="D221" s="48" t="s">
        <v>264</v>
      </c>
      <c r="E221" s="42"/>
      <c r="F221" s="42"/>
      <c r="G221" s="42"/>
      <c r="H221" s="42"/>
      <c r="I221" s="42"/>
      <c r="J221" s="36">
        <v>30</v>
      </c>
    </row>
    <row r="222" spans="2:11" ht="16.2" customHeight="1" x14ac:dyDescent="0.25">
      <c r="B222" s="6" t="s">
        <v>263</v>
      </c>
      <c r="C222" s="42"/>
      <c r="D222" s="48" t="s">
        <v>264</v>
      </c>
      <c r="E222" s="42"/>
      <c r="F222" s="42"/>
      <c r="G222" s="42"/>
      <c r="H222" s="42"/>
      <c r="I222" s="42"/>
      <c r="J222" s="36">
        <v>0.3</v>
      </c>
    </row>
    <row r="223" spans="2:11" ht="15.6" customHeight="1" x14ac:dyDescent="0.25">
      <c r="B223" s="14" t="s">
        <v>69</v>
      </c>
      <c r="C223" s="129"/>
      <c r="D223" s="130"/>
      <c r="E223" s="135">
        <v>2459.8000000000002</v>
      </c>
      <c r="F223" s="135"/>
      <c r="G223" s="135"/>
      <c r="H223" s="135"/>
      <c r="I223" s="135"/>
      <c r="J223" s="31">
        <f>J225+J224+J227+J228+J226</f>
        <v>7740.9000000000005</v>
      </c>
      <c r="K223" s="26"/>
    </row>
    <row r="224" spans="2:11" ht="40.950000000000003" customHeight="1" x14ac:dyDescent="0.25">
      <c r="B224" s="30" t="s">
        <v>335</v>
      </c>
      <c r="C224" s="42"/>
      <c r="D224" s="48" t="s">
        <v>70</v>
      </c>
      <c r="E224" s="44"/>
      <c r="F224" s="44"/>
      <c r="G224" s="44"/>
      <c r="H224" s="44"/>
      <c r="I224" s="44"/>
      <c r="J224" s="36">
        <v>20</v>
      </c>
    </row>
    <row r="225" spans="1:14" ht="28.2" customHeight="1" x14ac:dyDescent="0.25">
      <c r="B225" s="5" t="s">
        <v>289</v>
      </c>
      <c r="C225" s="129" t="s">
        <v>71</v>
      </c>
      <c r="D225" s="130"/>
      <c r="E225" s="129">
        <v>899.7</v>
      </c>
      <c r="F225" s="129"/>
      <c r="G225" s="129"/>
      <c r="H225" s="129"/>
      <c r="I225" s="129"/>
      <c r="J225" s="36">
        <v>1381.4</v>
      </c>
      <c r="L225" s="26"/>
      <c r="N225" s="26"/>
    </row>
    <row r="226" spans="1:14" x14ac:dyDescent="0.25">
      <c r="B226" s="5" t="s">
        <v>433</v>
      </c>
      <c r="C226" s="114"/>
      <c r="D226" s="116" t="s">
        <v>432</v>
      </c>
      <c r="E226" s="114"/>
      <c r="F226" s="114"/>
      <c r="G226" s="114"/>
      <c r="H226" s="114"/>
      <c r="I226" s="114"/>
      <c r="J226" s="36">
        <v>2546.3000000000002</v>
      </c>
    </row>
    <row r="227" spans="1:14" x14ac:dyDescent="0.25">
      <c r="B227" s="5" t="s">
        <v>342</v>
      </c>
      <c r="C227" s="67"/>
      <c r="D227" s="68" t="s">
        <v>343</v>
      </c>
      <c r="E227" s="67"/>
      <c r="F227" s="67"/>
      <c r="G227" s="67"/>
      <c r="H227" s="67"/>
      <c r="I227" s="67"/>
      <c r="J227" s="36">
        <v>3593.2</v>
      </c>
      <c r="L227" s="26"/>
    </row>
    <row r="228" spans="1:14" ht="41.4" customHeight="1" x14ac:dyDescent="0.25">
      <c r="B228" s="5" t="s">
        <v>419</v>
      </c>
      <c r="C228" s="107"/>
      <c r="D228" s="108" t="s">
        <v>420</v>
      </c>
      <c r="E228" s="107"/>
      <c r="F228" s="107"/>
      <c r="G228" s="107"/>
      <c r="H228" s="107"/>
      <c r="I228" s="107"/>
      <c r="J228" s="36">
        <v>200</v>
      </c>
    </row>
    <row r="229" spans="1:14" ht="19.5" customHeight="1" x14ac:dyDescent="0.25">
      <c r="B229" s="14" t="s">
        <v>72</v>
      </c>
      <c r="C229" s="129"/>
      <c r="D229" s="130"/>
      <c r="E229" s="143">
        <v>536934.19999999995</v>
      </c>
      <c r="F229" s="143"/>
      <c r="G229" s="143"/>
      <c r="H229" s="143"/>
      <c r="I229" s="143"/>
      <c r="J229" s="31">
        <f>J223+J8</f>
        <v>1154639</v>
      </c>
    </row>
    <row r="230" spans="1:14" x14ac:dyDescent="0.25">
      <c r="A230" s="23"/>
      <c r="B230" s="21"/>
      <c r="C230" s="21"/>
      <c r="D230" s="21"/>
      <c r="E230" s="21"/>
      <c r="F230" s="21"/>
      <c r="G230" s="21"/>
      <c r="H230" s="21"/>
      <c r="I230" s="21"/>
      <c r="J230" s="90"/>
    </row>
    <row r="231" spans="1:14" x14ac:dyDescent="0.25">
      <c r="A231" s="23"/>
      <c r="B231" s="21"/>
      <c r="C231" s="21"/>
      <c r="D231" s="21"/>
      <c r="E231" s="21"/>
      <c r="F231" s="21"/>
      <c r="G231" s="21"/>
      <c r="H231" s="21"/>
      <c r="I231" s="21"/>
      <c r="J231" s="90"/>
    </row>
    <row r="232" spans="1:14" x14ac:dyDescent="0.25">
      <c r="B232" s="22"/>
      <c r="J232" s="91"/>
    </row>
  </sheetData>
  <mergeCells count="236">
    <mergeCell ref="E178:I178"/>
    <mergeCell ref="C170:D170"/>
    <mergeCell ref="E170:I170"/>
    <mergeCell ref="C168:D168"/>
    <mergeCell ref="C193:D193"/>
    <mergeCell ref="E193:I193"/>
    <mergeCell ref="C194:D194"/>
    <mergeCell ref="E194:I194"/>
    <mergeCell ref="C195:D195"/>
    <mergeCell ref="E195:I195"/>
    <mergeCell ref="C176:D176"/>
    <mergeCell ref="E176:I176"/>
    <mergeCell ref="C178:D178"/>
    <mergeCell ref="C179:D179"/>
    <mergeCell ref="E179:I179"/>
    <mergeCell ref="C180:D180"/>
    <mergeCell ref="E180:I180"/>
    <mergeCell ref="C181:D181"/>
    <mergeCell ref="E181:I181"/>
    <mergeCell ref="E168:I168"/>
    <mergeCell ref="B1:J1"/>
    <mergeCell ref="B5:D5"/>
    <mergeCell ref="C223:D223"/>
    <mergeCell ref="E223:I223"/>
    <mergeCell ref="C202:D202"/>
    <mergeCell ref="E202:I202"/>
    <mergeCell ref="C207:D207"/>
    <mergeCell ref="C206:D206"/>
    <mergeCell ref="C199:D199"/>
    <mergeCell ref="E199:I199"/>
    <mergeCell ref="C201:D201"/>
    <mergeCell ref="E201:I201"/>
    <mergeCell ref="E206:I206"/>
    <mergeCell ref="C203:D203"/>
    <mergeCell ref="E203:I203"/>
    <mergeCell ref="C196:D196"/>
    <mergeCell ref="E196:I196"/>
    <mergeCell ref="E207:I207"/>
    <mergeCell ref="C169:D169"/>
    <mergeCell ref="E169:I169"/>
    <mergeCell ref="C171:D171"/>
    <mergeCell ref="E171:I171"/>
    <mergeCell ref="C172:D172"/>
    <mergeCell ref="E172:I172"/>
    <mergeCell ref="C229:D229"/>
    <mergeCell ref="E229:I229"/>
    <mergeCell ref="E225:I225"/>
    <mergeCell ref="C225:D225"/>
    <mergeCell ref="C189:D189"/>
    <mergeCell ref="E189:I189"/>
    <mergeCell ref="C197:D197"/>
    <mergeCell ref="E197:I197"/>
    <mergeCell ref="C198:D198"/>
    <mergeCell ref="E198:I198"/>
    <mergeCell ref="C190:D190"/>
    <mergeCell ref="E190:I190"/>
    <mergeCell ref="C191:D191"/>
    <mergeCell ref="E191:I191"/>
    <mergeCell ref="C192:D192"/>
    <mergeCell ref="E192:I192"/>
    <mergeCell ref="C204:D204"/>
    <mergeCell ref="E204:I204"/>
    <mergeCell ref="C154:D154"/>
    <mergeCell ref="E154:I154"/>
    <mergeCell ref="C156:D156"/>
    <mergeCell ref="E156:I156"/>
    <mergeCell ref="C165:D165"/>
    <mergeCell ref="E165:I165"/>
    <mergeCell ref="C160:D160"/>
    <mergeCell ref="E160:I160"/>
    <mergeCell ref="C161:D161"/>
    <mergeCell ref="E161:I161"/>
    <mergeCell ref="C162:D162"/>
    <mergeCell ref="E162:I162"/>
    <mergeCell ref="C163:D163"/>
    <mergeCell ref="E163:I163"/>
    <mergeCell ref="C164:D164"/>
    <mergeCell ref="E164:I164"/>
    <mergeCell ref="C153:D153"/>
    <mergeCell ref="E153:I153"/>
    <mergeCell ref="C145:D145"/>
    <mergeCell ref="E145:I145"/>
    <mergeCell ref="C146:D146"/>
    <mergeCell ref="E146:I146"/>
    <mergeCell ref="C149:D149"/>
    <mergeCell ref="E149:I149"/>
    <mergeCell ref="C152:D152"/>
    <mergeCell ref="E152:I152"/>
    <mergeCell ref="C150:D150"/>
    <mergeCell ref="E150:I150"/>
    <mergeCell ref="C151:D151"/>
    <mergeCell ref="E151:I151"/>
    <mergeCell ref="C144:D144"/>
    <mergeCell ref="E144:I144"/>
    <mergeCell ref="C140:D140"/>
    <mergeCell ref="C117:D117"/>
    <mergeCell ref="E117:I117"/>
    <mergeCell ref="C136:D136"/>
    <mergeCell ref="E136:I136"/>
    <mergeCell ref="C137:D137"/>
    <mergeCell ref="E137:I137"/>
    <mergeCell ref="E97:I97"/>
    <mergeCell ref="C97:D97"/>
    <mergeCell ref="C96:D96"/>
    <mergeCell ref="E96:I96"/>
    <mergeCell ref="C116:D116"/>
    <mergeCell ref="E116:I116"/>
    <mergeCell ref="C106:D106"/>
    <mergeCell ref="E106:I106"/>
    <mergeCell ref="C107:D107"/>
    <mergeCell ref="E107:I107"/>
    <mergeCell ref="C109:D109"/>
    <mergeCell ref="E109:I109"/>
    <mergeCell ref="C110:D110"/>
    <mergeCell ref="E110:I110"/>
    <mergeCell ref="C112:D112"/>
    <mergeCell ref="E112:I112"/>
    <mergeCell ref="C113:D113"/>
    <mergeCell ref="E113:I113"/>
    <mergeCell ref="C114:D114"/>
    <mergeCell ref="E114:I114"/>
    <mergeCell ref="C87:D87"/>
    <mergeCell ref="E87:I87"/>
    <mergeCell ref="C83:D83"/>
    <mergeCell ref="C84:D84"/>
    <mergeCell ref="C95:D95"/>
    <mergeCell ref="E95:I95"/>
    <mergeCell ref="E88:I88"/>
    <mergeCell ref="C88:D88"/>
    <mergeCell ref="E93:I93"/>
    <mergeCell ref="C91:D91"/>
    <mergeCell ref="E91:I91"/>
    <mergeCell ref="C92:D92"/>
    <mergeCell ref="E92:I92"/>
    <mergeCell ref="C93:D93"/>
    <mergeCell ref="C72:D72"/>
    <mergeCell ref="E72:I72"/>
    <mergeCell ref="C74:D74"/>
    <mergeCell ref="E74:I74"/>
    <mergeCell ref="C77:D77"/>
    <mergeCell ref="E77:I77"/>
    <mergeCell ref="C82:D82"/>
    <mergeCell ref="E82:I82"/>
    <mergeCell ref="C58:D58"/>
    <mergeCell ref="E58:I58"/>
    <mergeCell ref="C59:D59"/>
    <mergeCell ref="E59:I59"/>
    <mergeCell ref="C67:D67"/>
    <mergeCell ref="E67:I67"/>
    <mergeCell ref="C60:D60"/>
    <mergeCell ref="E60:I60"/>
    <mergeCell ref="C61:D61"/>
    <mergeCell ref="E61:I61"/>
    <mergeCell ref="C62:D62"/>
    <mergeCell ref="E62:I62"/>
    <mergeCell ref="C66:D66"/>
    <mergeCell ref="E66:I66"/>
    <mergeCell ref="E44:I44"/>
    <mergeCell ref="C45:D45"/>
    <mergeCell ref="E45:I45"/>
    <mergeCell ref="C46:D46"/>
    <mergeCell ref="E46:I46"/>
    <mergeCell ref="E49:I49"/>
    <mergeCell ref="C44:D44"/>
    <mergeCell ref="C49:D49"/>
    <mergeCell ref="E43:I43"/>
    <mergeCell ref="C50:D50"/>
    <mergeCell ref="E50:I50"/>
    <mergeCell ref="C63:D63"/>
    <mergeCell ref="C51:D51"/>
    <mergeCell ref="E51:I51"/>
    <mergeCell ref="C52:D52"/>
    <mergeCell ref="C53:D53"/>
    <mergeCell ref="E52:I52"/>
    <mergeCell ref="E53:I53"/>
    <mergeCell ref="C57:D57"/>
    <mergeCell ref="E57:I57"/>
    <mergeCell ref="C54:D54"/>
    <mergeCell ref="E54:I54"/>
    <mergeCell ref="C38:D38"/>
    <mergeCell ref="E38:I38"/>
    <mergeCell ref="C43:D43"/>
    <mergeCell ref="C29:D29"/>
    <mergeCell ref="E29:I29"/>
    <mergeCell ref="C37:D37"/>
    <mergeCell ref="E37:I37"/>
    <mergeCell ref="C34:D34"/>
    <mergeCell ref="E36:I36"/>
    <mergeCell ref="C36:D36"/>
    <mergeCell ref="E34:I34"/>
    <mergeCell ref="C35:D35"/>
    <mergeCell ref="E35:I35"/>
    <mergeCell ref="C39:D39"/>
    <mergeCell ref="E39:I39"/>
    <mergeCell ref="C41:D41"/>
    <mergeCell ref="C42:D42"/>
    <mergeCell ref="E42:I42"/>
    <mergeCell ref="E41:I41"/>
    <mergeCell ref="E10:I10"/>
    <mergeCell ref="C11:D11"/>
    <mergeCell ref="E11:I11"/>
    <mergeCell ref="C12:D12"/>
    <mergeCell ref="E12:I12"/>
    <mergeCell ref="C15:D15"/>
    <mergeCell ref="E15:I15"/>
    <mergeCell ref="C16:D16"/>
    <mergeCell ref="C27:D27"/>
    <mergeCell ref="E27:I27"/>
    <mergeCell ref="C25:D25"/>
    <mergeCell ref="E25:I25"/>
    <mergeCell ref="C26:D26"/>
    <mergeCell ref="E26:I26"/>
    <mergeCell ref="B2:J4"/>
    <mergeCell ref="C19:D19"/>
    <mergeCell ref="E19:I19"/>
    <mergeCell ref="C17:D17"/>
    <mergeCell ref="E17:I17"/>
    <mergeCell ref="C18:D18"/>
    <mergeCell ref="E18:I18"/>
    <mergeCell ref="C24:D24"/>
    <mergeCell ref="E24:I24"/>
    <mergeCell ref="C20:D20"/>
    <mergeCell ref="E20:I20"/>
    <mergeCell ref="C21:D21"/>
    <mergeCell ref="E21:I21"/>
    <mergeCell ref="C22:D22"/>
    <mergeCell ref="E22:I22"/>
    <mergeCell ref="B6:C6"/>
    <mergeCell ref="E7:I7"/>
    <mergeCell ref="E8:I8"/>
    <mergeCell ref="C9:D9"/>
    <mergeCell ref="E9:I9"/>
    <mergeCell ref="E16:I16"/>
    <mergeCell ref="C14:D14"/>
    <mergeCell ref="E14:I14"/>
    <mergeCell ref="C10:D10"/>
  </mergeCells>
  <phoneticPr fontId="4" type="noConversion"/>
  <hyperlinks>
    <hyperlink ref="B82" r:id="rId1" display="consultantplus://offline/ref=6A6E487AD0D2F9C472972FF407C83205106B8DBFE6856BA68F066C9B4B395F2FBEF1E546B61ED0270B47DCD6h8p5H"/>
    <hyperlink ref="B59" r:id="rId2" display="consultantplus://offline/ref=6A6E487AD0D2F9C472972FF407C83205106B8DBFE68564A38F0E6C9B4B395F2FBEF1E546B61ED0270B44DED1h8pEH"/>
    <hyperlink ref="B9" r:id="rId3" display="consultantplus://offline/ref=6A6E487AD0D2F9C472972FF407C83205106B8DBFE6856BA1880F6C9B4B395F2FBEF1E546B61ED0270B47DCD6h8p2H"/>
  </hyperlinks>
  <pageMargins left="0.75" right="0.75" top="0.16" bottom="0.17" header="0.16" footer="0.17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2024-10-14T10:29:50Z</cp:lastPrinted>
  <dcterms:created xsi:type="dcterms:W3CDTF">2020-09-17T08:36:56Z</dcterms:created>
  <dcterms:modified xsi:type="dcterms:W3CDTF">2024-12-04T08:36:57Z</dcterms:modified>
</cp:coreProperties>
</file>